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20370" windowHeight="9075" tabRatio="757" activeTab="6"/>
  </bookViews>
  <sheets>
    <sheet name="k 8.7. 2019" sheetId="27" r:id="rId1"/>
    <sheet name="k 15.7.2019" sheetId="28" r:id="rId2"/>
    <sheet name="k 22.7.2019" sheetId="29" r:id="rId3"/>
    <sheet name="k 29.7.2019" sheetId="30" r:id="rId4"/>
    <sheet name="k 5.8.2019" sheetId="31" r:id="rId5"/>
    <sheet name="k 12.8.2019" sheetId="32" r:id="rId6"/>
    <sheet name="k 19.8.2019" sheetId="33" r:id="rId7"/>
    <sheet name="k 26.8.2019" sheetId="34" r:id="rId8"/>
    <sheet name="k 2.9.2019" sheetId="35" r:id="rId9"/>
    <sheet name="k 9.9.2019" sheetId="36" r:id="rId10"/>
    <sheet name="k 16.9.2019" sheetId="37" r:id="rId11"/>
    <sheet name="k 23.9.2019" sheetId="38" r:id="rId12"/>
    <sheet name="k 30.9.2019" sheetId="39" r:id="rId1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0" i="34" l="1"/>
  <c r="J91" i="34" s="1"/>
  <c r="H90" i="34"/>
  <c r="H91" i="34" s="1"/>
  <c r="G90" i="34"/>
  <c r="G91" i="34" s="1"/>
  <c r="F90" i="34"/>
  <c r="E90" i="34"/>
  <c r="E91" i="34" s="1"/>
  <c r="D90" i="34"/>
  <c r="D91" i="34" s="1"/>
  <c r="C90" i="34"/>
  <c r="C91" i="34" s="1"/>
  <c r="B90" i="34"/>
  <c r="E89" i="34"/>
  <c r="J88" i="34"/>
  <c r="J89" i="34" s="1"/>
  <c r="H88" i="34"/>
  <c r="H89" i="34" s="1"/>
  <c r="G88" i="34"/>
  <c r="G89" i="34" s="1"/>
  <c r="F88" i="34"/>
  <c r="F89" i="34" s="1"/>
  <c r="E88" i="34"/>
  <c r="D88" i="34"/>
  <c r="D89" i="34" s="1"/>
  <c r="C88" i="34"/>
  <c r="C89" i="34" s="1"/>
  <c r="B88" i="34"/>
  <c r="B89" i="34" s="1"/>
  <c r="J80" i="34"/>
  <c r="H80" i="34"/>
  <c r="G80" i="34"/>
  <c r="F80" i="34"/>
  <c r="E80" i="34"/>
  <c r="D80" i="34"/>
  <c r="C80" i="34"/>
  <c r="B80" i="34"/>
  <c r="I79" i="34"/>
  <c r="J78" i="34"/>
  <c r="H78" i="34"/>
  <c r="G78" i="34"/>
  <c r="F78" i="34"/>
  <c r="E78" i="34"/>
  <c r="D78" i="34"/>
  <c r="C78" i="34"/>
  <c r="B78" i="34"/>
  <c r="I77" i="34"/>
  <c r="J74" i="34"/>
  <c r="H74" i="34"/>
  <c r="G74" i="34"/>
  <c r="F74" i="34"/>
  <c r="E74" i="34"/>
  <c r="D74" i="34"/>
  <c r="C74" i="34"/>
  <c r="B74" i="34"/>
  <c r="I73" i="34"/>
  <c r="I74" i="34" s="1"/>
  <c r="J72" i="34"/>
  <c r="H72" i="34"/>
  <c r="G72" i="34"/>
  <c r="F72" i="34"/>
  <c r="E72" i="34"/>
  <c r="D72" i="34"/>
  <c r="C72" i="34"/>
  <c r="B72" i="34"/>
  <c r="I71" i="34"/>
  <c r="I72" i="34" s="1"/>
  <c r="J68" i="34"/>
  <c r="H68" i="34"/>
  <c r="G68" i="34"/>
  <c r="F68" i="34"/>
  <c r="E68" i="34"/>
  <c r="D68" i="34"/>
  <c r="C68" i="34"/>
  <c r="B68" i="34"/>
  <c r="I67" i="34"/>
  <c r="J66" i="34"/>
  <c r="H66" i="34"/>
  <c r="G66" i="34"/>
  <c r="F66" i="34"/>
  <c r="E66" i="34"/>
  <c r="D66" i="34"/>
  <c r="C66" i="34"/>
  <c r="B66" i="34"/>
  <c r="I65" i="34"/>
  <c r="I66" i="34" s="1"/>
  <c r="J62" i="34"/>
  <c r="H62" i="34"/>
  <c r="G62" i="34"/>
  <c r="F62" i="34"/>
  <c r="E62" i="34"/>
  <c r="D62" i="34"/>
  <c r="C62" i="34"/>
  <c r="B62" i="34"/>
  <c r="I61" i="34"/>
  <c r="I62" i="34" s="1"/>
  <c r="J60" i="34"/>
  <c r="H60" i="34"/>
  <c r="G60" i="34"/>
  <c r="F60" i="34"/>
  <c r="E60" i="34"/>
  <c r="D60" i="34"/>
  <c r="C60" i="34"/>
  <c r="B60" i="34"/>
  <c r="I59" i="34"/>
  <c r="I60" i="34" s="1"/>
  <c r="J56" i="34"/>
  <c r="H56" i="34"/>
  <c r="G56" i="34"/>
  <c r="F56" i="34"/>
  <c r="E56" i="34"/>
  <c r="D56" i="34"/>
  <c r="C56" i="34"/>
  <c r="B56" i="34"/>
  <c r="I55" i="34"/>
  <c r="J54" i="34"/>
  <c r="H54" i="34"/>
  <c r="G54" i="34"/>
  <c r="F54" i="34"/>
  <c r="E54" i="34"/>
  <c r="D54" i="34"/>
  <c r="C54" i="34"/>
  <c r="B54" i="34"/>
  <c r="I53" i="34"/>
  <c r="I54" i="34" s="1"/>
  <c r="J50" i="34"/>
  <c r="H50" i="34"/>
  <c r="G50" i="34"/>
  <c r="F50" i="34"/>
  <c r="E50" i="34"/>
  <c r="D50" i="34"/>
  <c r="C50" i="34"/>
  <c r="B50" i="34"/>
  <c r="I49" i="34"/>
  <c r="I50" i="34" s="1"/>
  <c r="J48" i="34"/>
  <c r="H48" i="34"/>
  <c r="G48" i="34"/>
  <c r="F48" i="34"/>
  <c r="E48" i="34"/>
  <c r="D48" i="34"/>
  <c r="C48" i="34"/>
  <c r="B48" i="34"/>
  <c r="I47" i="34"/>
  <c r="I48" i="34" s="1"/>
  <c r="J44" i="34"/>
  <c r="H44" i="34"/>
  <c r="G44" i="34"/>
  <c r="F44" i="34"/>
  <c r="E44" i="34"/>
  <c r="D44" i="34"/>
  <c r="C44" i="34"/>
  <c r="B44" i="34"/>
  <c r="I43" i="34"/>
  <c r="J42" i="34"/>
  <c r="H42" i="34"/>
  <c r="G42" i="34"/>
  <c r="F42" i="34"/>
  <c r="E42" i="34"/>
  <c r="D42" i="34"/>
  <c r="C42" i="34"/>
  <c r="B42" i="34"/>
  <c r="I41" i="34"/>
  <c r="I42" i="34" s="1"/>
  <c r="J38" i="34"/>
  <c r="H38" i="34"/>
  <c r="G38" i="34"/>
  <c r="F38" i="34"/>
  <c r="E38" i="34"/>
  <c r="D38" i="34"/>
  <c r="C38" i="34"/>
  <c r="B38" i="34"/>
  <c r="I37" i="34"/>
  <c r="I38" i="34" s="1"/>
  <c r="J36" i="34"/>
  <c r="H36" i="34"/>
  <c r="G36" i="34"/>
  <c r="F36" i="34"/>
  <c r="E36" i="34"/>
  <c r="D36" i="34"/>
  <c r="C36" i="34"/>
  <c r="B36" i="34"/>
  <c r="I35" i="34"/>
  <c r="I36" i="34" s="1"/>
  <c r="J32" i="34"/>
  <c r="H32" i="34"/>
  <c r="G32" i="34"/>
  <c r="F32" i="34"/>
  <c r="E32" i="34"/>
  <c r="D32" i="34"/>
  <c r="C32" i="34"/>
  <c r="B32" i="34"/>
  <c r="I31" i="34"/>
  <c r="J30" i="34"/>
  <c r="H30" i="34"/>
  <c r="G30" i="34"/>
  <c r="F30" i="34"/>
  <c r="E30" i="34"/>
  <c r="D30" i="34"/>
  <c r="C30" i="34"/>
  <c r="B30" i="34"/>
  <c r="I29" i="34"/>
  <c r="I30" i="34" s="1"/>
  <c r="J26" i="34"/>
  <c r="H26" i="34"/>
  <c r="G26" i="34"/>
  <c r="F26" i="34"/>
  <c r="E26" i="34"/>
  <c r="D26" i="34"/>
  <c r="C26" i="34"/>
  <c r="B26" i="34"/>
  <c r="I25" i="34"/>
  <c r="I26" i="34" s="1"/>
  <c r="J24" i="34"/>
  <c r="H24" i="34"/>
  <c r="G24" i="34"/>
  <c r="F24" i="34"/>
  <c r="E24" i="34"/>
  <c r="D24" i="34"/>
  <c r="C24" i="34"/>
  <c r="B24" i="34"/>
  <c r="I23" i="34"/>
  <c r="I24" i="34" s="1"/>
  <c r="J20" i="34"/>
  <c r="H20" i="34"/>
  <c r="G20" i="34"/>
  <c r="F20" i="34"/>
  <c r="E20" i="34"/>
  <c r="D20" i="34"/>
  <c r="C20" i="34"/>
  <c r="B20" i="34"/>
  <c r="I19" i="34"/>
  <c r="J18" i="34"/>
  <c r="H18" i="34"/>
  <c r="G18" i="34"/>
  <c r="F18" i="34"/>
  <c r="E18" i="34"/>
  <c r="D18" i="34"/>
  <c r="C18" i="34"/>
  <c r="B18" i="34"/>
  <c r="I17" i="34"/>
  <c r="I18" i="34" s="1"/>
  <c r="J14" i="34"/>
  <c r="H14" i="34"/>
  <c r="G14" i="34"/>
  <c r="F14" i="34"/>
  <c r="E14" i="34"/>
  <c r="D14" i="34"/>
  <c r="C14" i="34"/>
  <c r="B14" i="34"/>
  <c r="I13" i="34"/>
  <c r="I14" i="34" s="1"/>
  <c r="J12" i="34"/>
  <c r="H12" i="34"/>
  <c r="G12" i="34"/>
  <c r="F12" i="34"/>
  <c r="E12" i="34"/>
  <c r="D12" i="34"/>
  <c r="C12" i="34"/>
  <c r="B12" i="34"/>
  <c r="I11" i="34"/>
  <c r="I12" i="34" s="1"/>
  <c r="J8" i="34"/>
  <c r="H8" i="34"/>
  <c r="G8" i="34"/>
  <c r="F8" i="34"/>
  <c r="E8" i="34"/>
  <c r="D8" i="34"/>
  <c r="C8" i="34"/>
  <c r="B8" i="34"/>
  <c r="I7" i="34"/>
  <c r="J6" i="34"/>
  <c r="H6" i="34"/>
  <c r="G6" i="34"/>
  <c r="F6" i="34"/>
  <c r="E6" i="34"/>
  <c r="D6" i="34"/>
  <c r="C6" i="34"/>
  <c r="B6" i="34"/>
  <c r="I5" i="34"/>
  <c r="I6" i="34" s="1"/>
  <c r="J90" i="33"/>
  <c r="H90" i="33"/>
  <c r="G90" i="33"/>
  <c r="F90" i="33"/>
  <c r="E90" i="33"/>
  <c r="D90" i="33"/>
  <c r="C90" i="33"/>
  <c r="B90" i="33"/>
  <c r="J88" i="33"/>
  <c r="J89" i="33" s="1"/>
  <c r="H88" i="33"/>
  <c r="H89" i="33" s="1"/>
  <c r="G88" i="33"/>
  <c r="G89" i="33" s="1"/>
  <c r="F88" i="33"/>
  <c r="F89" i="33" s="1"/>
  <c r="E88" i="33"/>
  <c r="E89" i="33" s="1"/>
  <c r="D88" i="33"/>
  <c r="D89" i="33" s="1"/>
  <c r="C88" i="33"/>
  <c r="C89" i="33" s="1"/>
  <c r="B88" i="33"/>
  <c r="B89" i="33" s="1"/>
  <c r="J80" i="33"/>
  <c r="H80" i="33"/>
  <c r="G80" i="33"/>
  <c r="F80" i="33"/>
  <c r="E80" i="33"/>
  <c r="D80" i="33"/>
  <c r="C80" i="33"/>
  <c r="B80" i="33"/>
  <c r="I79" i="33"/>
  <c r="J78" i="33"/>
  <c r="H78" i="33"/>
  <c r="G78" i="33"/>
  <c r="F78" i="33"/>
  <c r="E78" i="33"/>
  <c r="D78" i="33"/>
  <c r="C78" i="33"/>
  <c r="B78" i="33"/>
  <c r="I77" i="33"/>
  <c r="J74" i="33"/>
  <c r="H74" i="33"/>
  <c r="G74" i="33"/>
  <c r="F74" i="33"/>
  <c r="E74" i="33"/>
  <c r="D74" i="33"/>
  <c r="C74" i="33"/>
  <c r="B74" i="33"/>
  <c r="I73" i="33"/>
  <c r="J72" i="33"/>
  <c r="H72" i="33"/>
  <c r="G72" i="33"/>
  <c r="F72" i="33"/>
  <c r="E72" i="33"/>
  <c r="D72" i="33"/>
  <c r="C72" i="33"/>
  <c r="B72" i="33"/>
  <c r="I71" i="33"/>
  <c r="I72" i="33" s="1"/>
  <c r="J68" i="33"/>
  <c r="H68" i="33"/>
  <c r="G68" i="33"/>
  <c r="F68" i="33"/>
  <c r="E68" i="33"/>
  <c r="D68" i="33"/>
  <c r="C68" i="33"/>
  <c r="B68" i="33"/>
  <c r="I67" i="33"/>
  <c r="J66" i="33"/>
  <c r="H66" i="33"/>
  <c r="G66" i="33"/>
  <c r="F66" i="33"/>
  <c r="E66" i="33"/>
  <c r="D66" i="33"/>
  <c r="C66" i="33"/>
  <c r="B66" i="33"/>
  <c r="I65" i="33"/>
  <c r="I66" i="33" s="1"/>
  <c r="J62" i="33"/>
  <c r="H62" i="33"/>
  <c r="G62" i="33"/>
  <c r="F62" i="33"/>
  <c r="E62" i="33"/>
  <c r="D62" i="33"/>
  <c r="C62" i="33"/>
  <c r="B62" i="33"/>
  <c r="I61" i="33"/>
  <c r="J60" i="33"/>
  <c r="H60" i="33"/>
  <c r="G60" i="33"/>
  <c r="F60" i="33"/>
  <c r="E60" i="33"/>
  <c r="D60" i="33"/>
  <c r="C60" i="33"/>
  <c r="B60" i="33"/>
  <c r="I59" i="33"/>
  <c r="I60" i="33" s="1"/>
  <c r="J56" i="33"/>
  <c r="H56" i="33"/>
  <c r="G56" i="33"/>
  <c r="F56" i="33"/>
  <c r="E56" i="33"/>
  <c r="D56" i="33"/>
  <c r="C56" i="33"/>
  <c r="B56" i="33"/>
  <c r="I55" i="33"/>
  <c r="J54" i="33"/>
  <c r="H54" i="33"/>
  <c r="G54" i="33"/>
  <c r="F54" i="33"/>
  <c r="E54" i="33"/>
  <c r="D54" i="33"/>
  <c r="C54" i="33"/>
  <c r="B54" i="33"/>
  <c r="I53" i="33"/>
  <c r="I54" i="33" s="1"/>
  <c r="J50" i="33"/>
  <c r="H50" i="33"/>
  <c r="G50" i="33"/>
  <c r="F50" i="33"/>
  <c r="E50" i="33"/>
  <c r="D50" i="33"/>
  <c r="C50" i="33"/>
  <c r="B50" i="33"/>
  <c r="I49" i="33"/>
  <c r="J48" i="33"/>
  <c r="H48" i="33"/>
  <c r="G48" i="33"/>
  <c r="F48" i="33"/>
  <c r="E48" i="33"/>
  <c r="D48" i="33"/>
  <c r="C48" i="33"/>
  <c r="B48" i="33"/>
  <c r="I47" i="33"/>
  <c r="I48" i="33" s="1"/>
  <c r="J44" i="33"/>
  <c r="H44" i="33"/>
  <c r="G44" i="33"/>
  <c r="F44" i="33"/>
  <c r="E44" i="33"/>
  <c r="D44" i="33"/>
  <c r="C44" i="33"/>
  <c r="B44" i="33"/>
  <c r="I43" i="33"/>
  <c r="J42" i="33"/>
  <c r="H42" i="33"/>
  <c r="G42" i="33"/>
  <c r="F42" i="33"/>
  <c r="E42" i="33"/>
  <c r="D42" i="33"/>
  <c r="C42" i="33"/>
  <c r="B42" i="33"/>
  <c r="I41" i="33"/>
  <c r="I42" i="33" s="1"/>
  <c r="J38" i="33"/>
  <c r="H38" i="33"/>
  <c r="G38" i="33"/>
  <c r="F38" i="33"/>
  <c r="E38" i="33"/>
  <c r="D38" i="33"/>
  <c r="C38" i="33"/>
  <c r="B38" i="33"/>
  <c r="I37" i="33"/>
  <c r="J36" i="33"/>
  <c r="H36" i="33"/>
  <c r="G36" i="33"/>
  <c r="F36" i="33"/>
  <c r="E36" i="33"/>
  <c r="D36" i="33"/>
  <c r="C36" i="33"/>
  <c r="B36" i="33"/>
  <c r="I35" i="33"/>
  <c r="I36" i="33" s="1"/>
  <c r="J32" i="33"/>
  <c r="H32" i="33"/>
  <c r="G32" i="33"/>
  <c r="F32" i="33"/>
  <c r="E32" i="33"/>
  <c r="D32" i="33"/>
  <c r="C32" i="33"/>
  <c r="B32" i="33"/>
  <c r="I31" i="33"/>
  <c r="J30" i="33"/>
  <c r="H30" i="33"/>
  <c r="G30" i="33"/>
  <c r="F30" i="33"/>
  <c r="E30" i="33"/>
  <c r="D30" i="33"/>
  <c r="C30" i="33"/>
  <c r="B30" i="33"/>
  <c r="I29" i="33"/>
  <c r="I30" i="33" s="1"/>
  <c r="J26" i="33"/>
  <c r="H26" i="33"/>
  <c r="G26" i="33"/>
  <c r="F26" i="33"/>
  <c r="E26" i="33"/>
  <c r="D26" i="33"/>
  <c r="C26" i="33"/>
  <c r="B26" i="33"/>
  <c r="I25" i="33"/>
  <c r="J24" i="33"/>
  <c r="H24" i="33"/>
  <c r="G24" i="33"/>
  <c r="F24" i="33"/>
  <c r="E24" i="33"/>
  <c r="D24" i="33"/>
  <c r="C24" i="33"/>
  <c r="B24" i="33"/>
  <c r="I23" i="33"/>
  <c r="I24" i="33" s="1"/>
  <c r="J20" i="33"/>
  <c r="H20" i="33"/>
  <c r="G20" i="33"/>
  <c r="F20" i="33"/>
  <c r="E20" i="33"/>
  <c r="D20" i="33"/>
  <c r="C20" i="33"/>
  <c r="B20" i="33"/>
  <c r="I19" i="33"/>
  <c r="J18" i="33"/>
  <c r="H18" i="33"/>
  <c r="G18" i="33"/>
  <c r="F18" i="33"/>
  <c r="E18" i="33"/>
  <c r="D18" i="33"/>
  <c r="C18" i="33"/>
  <c r="B18" i="33"/>
  <c r="I17" i="33"/>
  <c r="I18" i="33" s="1"/>
  <c r="J14" i="33"/>
  <c r="H14" i="33"/>
  <c r="G14" i="33"/>
  <c r="F14" i="33"/>
  <c r="E14" i="33"/>
  <c r="D14" i="33"/>
  <c r="C14" i="33"/>
  <c r="B14" i="33"/>
  <c r="I13" i="33"/>
  <c r="J12" i="33"/>
  <c r="H12" i="33"/>
  <c r="G12" i="33"/>
  <c r="F12" i="33"/>
  <c r="E12" i="33"/>
  <c r="D12" i="33"/>
  <c r="C12" i="33"/>
  <c r="B12" i="33"/>
  <c r="I11" i="33"/>
  <c r="I12" i="33" s="1"/>
  <c r="J8" i="33"/>
  <c r="H8" i="33"/>
  <c r="G8" i="33"/>
  <c r="F8" i="33"/>
  <c r="E8" i="33"/>
  <c r="D8" i="33"/>
  <c r="C8" i="33"/>
  <c r="B8" i="33"/>
  <c r="I7" i="33"/>
  <c r="J6" i="33"/>
  <c r="H6" i="33"/>
  <c r="G6" i="33"/>
  <c r="F6" i="33"/>
  <c r="E6" i="33"/>
  <c r="D6" i="33"/>
  <c r="C6" i="33"/>
  <c r="B6" i="33"/>
  <c r="I5" i="33"/>
  <c r="I6" i="33" s="1"/>
  <c r="J90" i="32"/>
  <c r="H90" i="32"/>
  <c r="G90" i="32"/>
  <c r="F90" i="32"/>
  <c r="E90" i="32"/>
  <c r="D90" i="32"/>
  <c r="C90" i="32"/>
  <c r="B90" i="32"/>
  <c r="J88" i="32"/>
  <c r="J89" i="32" s="1"/>
  <c r="H88" i="32"/>
  <c r="H89" i="32" s="1"/>
  <c r="G88" i="32"/>
  <c r="G89" i="32" s="1"/>
  <c r="F88" i="32"/>
  <c r="F89" i="32" s="1"/>
  <c r="E88" i="32"/>
  <c r="E89" i="32" s="1"/>
  <c r="D88" i="32"/>
  <c r="D89" i="32" s="1"/>
  <c r="C88" i="32"/>
  <c r="C89" i="32" s="1"/>
  <c r="B88" i="32"/>
  <c r="B89" i="32" s="1"/>
  <c r="I88" i="32"/>
  <c r="I89" i="32" s="1"/>
  <c r="J90" i="31"/>
  <c r="H90" i="31"/>
  <c r="G90" i="31"/>
  <c r="F90" i="31"/>
  <c r="E90" i="31"/>
  <c r="D90" i="31"/>
  <c r="C90" i="31"/>
  <c r="B90" i="31"/>
  <c r="J88" i="31"/>
  <c r="J89" i="31" s="1"/>
  <c r="H88" i="31"/>
  <c r="H89" i="31" s="1"/>
  <c r="G88" i="31"/>
  <c r="G89" i="31" s="1"/>
  <c r="F88" i="31"/>
  <c r="F89" i="31" s="1"/>
  <c r="E88" i="31"/>
  <c r="E89" i="31" s="1"/>
  <c r="D88" i="31"/>
  <c r="D89" i="31" s="1"/>
  <c r="C88" i="31"/>
  <c r="C89" i="31" s="1"/>
  <c r="B88" i="31"/>
  <c r="B89" i="31" s="1"/>
  <c r="J80" i="31"/>
  <c r="H80" i="31"/>
  <c r="G80" i="31"/>
  <c r="F80" i="31"/>
  <c r="E80" i="31"/>
  <c r="D80" i="31"/>
  <c r="C80" i="31"/>
  <c r="B80" i="31"/>
  <c r="I79" i="31"/>
  <c r="J78" i="31"/>
  <c r="H78" i="31"/>
  <c r="G78" i="31"/>
  <c r="F78" i="31"/>
  <c r="E78" i="31"/>
  <c r="D78" i="31"/>
  <c r="C78" i="31"/>
  <c r="B78" i="31"/>
  <c r="I77" i="31"/>
  <c r="J74" i="31"/>
  <c r="H74" i="31"/>
  <c r="G74" i="31"/>
  <c r="F74" i="31"/>
  <c r="E74" i="31"/>
  <c r="D74" i="31"/>
  <c r="C74" i="31"/>
  <c r="B74" i="31"/>
  <c r="I73" i="31"/>
  <c r="J72" i="31"/>
  <c r="H72" i="31"/>
  <c r="G72" i="31"/>
  <c r="F72" i="31"/>
  <c r="E72" i="31"/>
  <c r="D72" i="31"/>
  <c r="C72" i="31"/>
  <c r="B72" i="31"/>
  <c r="I71" i="31"/>
  <c r="I72" i="31" s="1"/>
  <c r="J68" i="31"/>
  <c r="H68" i="31"/>
  <c r="G68" i="31"/>
  <c r="F68" i="31"/>
  <c r="E68" i="31"/>
  <c r="D68" i="31"/>
  <c r="C68" i="31"/>
  <c r="B68" i="31"/>
  <c r="I67" i="31"/>
  <c r="J66" i="31"/>
  <c r="H66" i="31"/>
  <c r="G66" i="31"/>
  <c r="F66" i="31"/>
  <c r="E66" i="31"/>
  <c r="D66" i="31"/>
  <c r="C66" i="31"/>
  <c r="B66" i="31"/>
  <c r="I65" i="31"/>
  <c r="I66" i="31" s="1"/>
  <c r="J62" i="31"/>
  <c r="H62" i="31"/>
  <c r="G62" i="31"/>
  <c r="F62" i="31"/>
  <c r="E62" i="31"/>
  <c r="D62" i="31"/>
  <c r="C62" i="31"/>
  <c r="B62" i="31"/>
  <c r="I61" i="31"/>
  <c r="J60" i="31"/>
  <c r="H60" i="31"/>
  <c r="G60" i="31"/>
  <c r="F60" i="31"/>
  <c r="E60" i="31"/>
  <c r="D60" i="31"/>
  <c r="C60" i="31"/>
  <c r="B60" i="31"/>
  <c r="I59" i="31"/>
  <c r="I60" i="31" s="1"/>
  <c r="J56" i="31"/>
  <c r="H56" i="31"/>
  <c r="G56" i="31"/>
  <c r="F56" i="31"/>
  <c r="E56" i="31"/>
  <c r="D56" i="31"/>
  <c r="B56" i="31"/>
  <c r="I55" i="31"/>
  <c r="J54" i="31"/>
  <c r="H54" i="31"/>
  <c r="G54" i="31"/>
  <c r="F54" i="31"/>
  <c r="E54" i="31"/>
  <c r="D54" i="31"/>
  <c r="C54" i="31"/>
  <c r="B54" i="31"/>
  <c r="I53" i="31"/>
  <c r="I54" i="31" s="1"/>
  <c r="J50" i="31"/>
  <c r="H50" i="31"/>
  <c r="G50" i="31"/>
  <c r="F50" i="31"/>
  <c r="E50" i="31"/>
  <c r="D50" i="31"/>
  <c r="B50" i="31"/>
  <c r="I49" i="31"/>
  <c r="J48" i="31"/>
  <c r="H48" i="31"/>
  <c r="G48" i="31"/>
  <c r="F48" i="31"/>
  <c r="E48" i="31"/>
  <c r="D48" i="31"/>
  <c r="C48" i="31"/>
  <c r="B48" i="31"/>
  <c r="I47" i="31"/>
  <c r="I48" i="31" s="1"/>
  <c r="J44" i="31"/>
  <c r="H44" i="31"/>
  <c r="G44" i="31"/>
  <c r="F44" i="31"/>
  <c r="E44" i="31"/>
  <c r="D44" i="31"/>
  <c r="C44" i="31"/>
  <c r="B44" i="31"/>
  <c r="I43" i="31"/>
  <c r="J42" i="31"/>
  <c r="H42" i="31"/>
  <c r="G42" i="31"/>
  <c r="F42" i="31"/>
  <c r="E42" i="31"/>
  <c r="D42" i="31"/>
  <c r="C42" i="31"/>
  <c r="B42" i="31"/>
  <c r="I41" i="31"/>
  <c r="I42" i="31" s="1"/>
  <c r="J38" i="31"/>
  <c r="H38" i="31"/>
  <c r="G38" i="31"/>
  <c r="F38" i="31"/>
  <c r="E38" i="31"/>
  <c r="D38" i="31"/>
  <c r="C38" i="31"/>
  <c r="B38" i="31"/>
  <c r="I37" i="31"/>
  <c r="J36" i="31"/>
  <c r="H36" i="31"/>
  <c r="G36" i="31"/>
  <c r="F36" i="31"/>
  <c r="E36" i="31"/>
  <c r="D36" i="31"/>
  <c r="C36" i="31"/>
  <c r="B36" i="31"/>
  <c r="I35" i="31"/>
  <c r="I36" i="31" s="1"/>
  <c r="J32" i="31"/>
  <c r="H32" i="31"/>
  <c r="G32" i="31"/>
  <c r="F32" i="31"/>
  <c r="E32" i="31"/>
  <c r="D32" i="31"/>
  <c r="C32" i="31"/>
  <c r="B32" i="31"/>
  <c r="I31" i="31"/>
  <c r="J30" i="31"/>
  <c r="H30" i="31"/>
  <c r="G30" i="31"/>
  <c r="F30" i="31"/>
  <c r="E30" i="31"/>
  <c r="D30" i="31"/>
  <c r="C30" i="31"/>
  <c r="B30" i="31"/>
  <c r="I29" i="31"/>
  <c r="I30" i="31" s="1"/>
  <c r="J26" i="31"/>
  <c r="F26" i="31"/>
  <c r="D26" i="31"/>
  <c r="B26" i="31"/>
  <c r="I25" i="31"/>
  <c r="J24" i="31"/>
  <c r="H24" i="31"/>
  <c r="G24" i="31"/>
  <c r="F24" i="31"/>
  <c r="E24" i="31"/>
  <c r="D24" i="31"/>
  <c r="C24" i="31"/>
  <c r="B24" i="31"/>
  <c r="I23" i="31"/>
  <c r="I24" i="31" s="1"/>
  <c r="J20" i="31"/>
  <c r="H20" i="31"/>
  <c r="G20" i="31"/>
  <c r="F20" i="31"/>
  <c r="E20" i="31"/>
  <c r="D20" i="31"/>
  <c r="C20" i="31"/>
  <c r="B20" i="31"/>
  <c r="I19" i="31"/>
  <c r="J18" i="31"/>
  <c r="H18" i="31"/>
  <c r="G18" i="31"/>
  <c r="F18" i="31"/>
  <c r="E18" i="31"/>
  <c r="D18" i="31"/>
  <c r="C18" i="31"/>
  <c r="B18" i="31"/>
  <c r="I17" i="31"/>
  <c r="I18" i="31" s="1"/>
  <c r="J14" i="31"/>
  <c r="H14" i="31"/>
  <c r="G14" i="31"/>
  <c r="F14" i="31"/>
  <c r="E14" i="31"/>
  <c r="D14" i="31"/>
  <c r="C14" i="31"/>
  <c r="B14" i="31"/>
  <c r="I13" i="31"/>
  <c r="J12" i="31"/>
  <c r="H12" i="31"/>
  <c r="G12" i="31"/>
  <c r="F12" i="31"/>
  <c r="E12" i="31"/>
  <c r="D12" i="31"/>
  <c r="C12" i="31"/>
  <c r="B12" i="31"/>
  <c r="I11" i="31"/>
  <c r="I12" i="31" s="1"/>
  <c r="J8" i="31"/>
  <c r="H8" i="31"/>
  <c r="G8" i="31"/>
  <c r="F8" i="31"/>
  <c r="E8" i="31"/>
  <c r="D8" i="31"/>
  <c r="C8" i="31"/>
  <c r="B8" i="31"/>
  <c r="I7" i="31"/>
  <c r="J6" i="31"/>
  <c r="H6" i="31"/>
  <c r="G6" i="31"/>
  <c r="F6" i="31"/>
  <c r="E6" i="31"/>
  <c r="D6" i="31"/>
  <c r="C6" i="31"/>
  <c r="B6" i="31"/>
  <c r="I5" i="31"/>
  <c r="I6" i="31" s="1"/>
  <c r="J90" i="30"/>
  <c r="H90" i="30"/>
  <c r="G90" i="30"/>
  <c r="F90" i="30"/>
  <c r="E90" i="30"/>
  <c r="D90" i="30"/>
  <c r="C90" i="30"/>
  <c r="B90" i="30"/>
  <c r="J88" i="30"/>
  <c r="J89" i="30" s="1"/>
  <c r="H88" i="30"/>
  <c r="H89" i="30" s="1"/>
  <c r="G88" i="30"/>
  <c r="G89" i="30" s="1"/>
  <c r="F88" i="30"/>
  <c r="F89" i="30" s="1"/>
  <c r="E88" i="30"/>
  <c r="E89" i="30" s="1"/>
  <c r="D88" i="30"/>
  <c r="D89" i="30" s="1"/>
  <c r="C88" i="30"/>
  <c r="C89" i="30" s="1"/>
  <c r="B88" i="30"/>
  <c r="B89" i="30" s="1"/>
  <c r="J80" i="30"/>
  <c r="H80" i="30"/>
  <c r="G80" i="30"/>
  <c r="F80" i="30"/>
  <c r="E80" i="30"/>
  <c r="D80" i="30"/>
  <c r="C80" i="30"/>
  <c r="B80" i="30"/>
  <c r="I79" i="30"/>
  <c r="J78" i="30"/>
  <c r="H78" i="30"/>
  <c r="G78" i="30"/>
  <c r="F78" i="30"/>
  <c r="E78" i="30"/>
  <c r="D78" i="30"/>
  <c r="C78" i="30"/>
  <c r="B78" i="30"/>
  <c r="I77" i="30"/>
  <c r="J74" i="30"/>
  <c r="H74" i="30"/>
  <c r="G74" i="30"/>
  <c r="F74" i="30"/>
  <c r="E74" i="30"/>
  <c r="D74" i="30"/>
  <c r="C74" i="30"/>
  <c r="B74" i="30"/>
  <c r="I73" i="30"/>
  <c r="J72" i="30"/>
  <c r="H72" i="30"/>
  <c r="G72" i="30"/>
  <c r="F72" i="30"/>
  <c r="E72" i="30"/>
  <c r="D72" i="30"/>
  <c r="C72" i="30"/>
  <c r="B72" i="30"/>
  <c r="I71" i="30"/>
  <c r="I72" i="30" s="1"/>
  <c r="J68" i="30"/>
  <c r="H68" i="30"/>
  <c r="F68" i="30"/>
  <c r="E68" i="30"/>
  <c r="D68" i="30"/>
  <c r="C68" i="30"/>
  <c r="B68" i="30"/>
  <c r="I67" i="30"/>
  <c r="I68" i="30" s="1"/>
  <c r="J66" i="30"/>
  <c r="H66" i="30"/>
  <c r="G66" i="30"/>
  <c r="F66" i="30"/>
  <c r="E66" i="30"/>
  <c r="D66" i="30"/>
  <c r="C66" i="30"/>
  <c r="B66" i="30"/>
  <c r="I65" i="30"/>
  <c r="I66" i="30" s="1"/>
  <c r="J62" i="30"/>
  <c r="H62" i="30"/>
  <c r="G62" i="30"/>
  <c r="F62" i="30"/>
  <c r="E62" i="30"/>
  <c r="D62" i="30"/>
  <c r="C62" i="30"/>
  <c r="B62" i="30"/>
  <c r="I61" i="30"/>
  <c r="J60" i="30"/>
  <c r="H60" i="30"/>
  <c r="G60" i="30"/>
  <c r="F60" i="30"/>
  <c r="E60" i="30"/>
  <c r="D60" i="30"/>
  <c r="C60" i="30"/>
  <c r="B60" i="30"/>
  <c r="I59" i="30"/>
  <c r="I60" i="30" s="1"/>
  <c r="J56" i="30"/>
  <c r="D56" i="30"/>
  <c r="B56" i="30"/>
  <c r="I55" i="30"/>
  <c r="J54" i="30"/>
  <c r="H54" i="30"/>
  <c r="G54" i="30"/>
  <c r="F54" i="30"/>
  <c r="E54" i="30"/>
  <c r="D54" i="30"/>
  <c r="C54" i="30"/>
  <c r="B54" i="30"/>
  <c r="I53" i="30"/>
  <c r="I54" i="30" s="1"/>
  <c r="J50" i="30"/>
  <c r="H50" i="30"/>
  <c r="G50" i="30"/>
  <c r="E50" i="30"/>
  <c r="D50" i="30"/>
  <c r="B50" i="30"/>
  <c r="I49" i="30"/>
  <c r="J48" i="30"/>
  <c r="H48" i="30"/>
  <c r="G48" i="30"/>
  <c r="F48" i="30"/>
  <c r="E48" i="30"/>
  <c r="D48" i="30"/>
  <c r="C48" i="30"/>
  <c r="B48" i="30"/>
  <c r="I47" i="30"/>
  <c r="I48" i="30" s="1"/>
  <c r="J44" i="30"/>
  <c r="H44" i="30"/>
  <c r="G44" i="30"/>
  <c r="F44" i="30"/>
  <c r="E44" i="30"/>
  <c r="D44" i="30"/>
  <c r="C44" i="30"/>
  <c r="B44" i="30"/>
  <c r="I43" i="30"/>
  <c r="J42" i="30"/>
  <c r="H42" i="30"/>
  <c r="G42" i="30"/>
  <c r="F42" i="30"/>
  <c r="E42" i="30"/>
  <c r="D42" i="30"/>
  <c r="C42" i="30"/>
  <c r="B42" i="30"/>
  <c r="I41" i="30"/>
  <c r="I42" i="30" s="1"/>
  <c r="J38" i="30"/>
  <c r="H38" i="30"/>
  <c r="E38" i="30"/>
  <c r="D38" i="30"/>
  <c r="C38" i="30"/>
  <c r="B38" i="30"/>
  <c r="I37" i="30"/>
  <c r="J36" i="30"/>
  <c r="H36" i="30"/>
  <c r="G36" i="30"/>
  <c r="F36" i="30"/>
  <c r="E36" i="30"/>
  <c r="D36" i="30"/>
  <c r="C36" i="30"/>
  <c r="B36" i="30"/>
  <c r="I35" i="30"/>
  <c r="I36" i="30" s="1"/>
  <c r="J32" i="30"/>
  <c r="H32" i="30"/>
  <c r="G32" i="30"/>
  <c r="F32" i="30"/>
  <c r="E32" i="30"/>
  <c r="D32" i="30"/>
  <c r="C32" i="30"/>
  <c r="B32" i="30"/>
  <c r="I31" i="30"/>
  <c r="J30" i="30"/>
  <c r="H30" i="30"/>
  <c r="G30" i="30"/>
  <c r="F30" i="30"/>
  <c r="E30" i="30"/>
  <c r="D30" i="30"/>
  <c r="C30" i="30"/>
  <c r="B30" i="30"/>
  <c r="I29" i="30"/>
  <c r="I30" i="30" s="1"/>
  <c r="J26" i="30"/>
  <c r="D26" i="30"/>
  <c r="B26" i="30"/>
  <c r="I25" i="30"/>
  <c r="J24" i="30"/>
  <c r="H24" i="30"/>
  <c r="G24" i="30"/>
  <c r="F24" i="30"/>
  <c r="E24" i="30"/>
  <c r="D24" i="30"/>
  <c r="C24" i="30"/>
  <c r="B24" i="30"/>
  <c r="I23" i="30"/>
  <c r="I24" i="30" s="1"/>
  <c r="J20" i="30"/>
  <c r="H20" i="30"/>
  <c r="G20" i="30"/>
  <c r="F20" i="30"/>
  <c r="E20" i="30"/>
  <c r="D20" i="30"/>
  <c r="C20" i="30"/>
  <c r="B20" i="30"/>
  <c r="I19" i="30"/>
  <c r="J18" i="30"/>
  <c r="H18" i="30"/>
  <c r="G18" i="30"/>
  <c r="F18" i="30"/>
  <c r="E18" i="30"/>
  <c r="D18" i="30"/>
  <c r="C18" i="30"/>
  <c r="B18" i="30"/>
  <c r="I17" i="30"/>
  <c r="I18" i="30" s="1"/>
  <c r="J14" i="30"/>
  <c r="H14" i="30"/>
  <c r="G14" i="30"/>
  <c r="F14" i="30"/>
  <c r="E14" i="30"/>
  <c r="D14" i="30"/>
  <c r="B14" i="30"/>
  <c r="I13" i="30"/>
  <c r="I14" i="30" s="1"/>
  <c r="J12" i="30"/>
  <c r="H12" i="30"/>
  <c r="G12" i="30"/>
  <c r="F12" i="30"/>
  <c r="E12" i="30"/>
  <c r="D12" i="30"/>
  <c r="C12" i="30"/>
  <c r="B12" i="30"/>
  <c r="I11" i="30"/>
  <c r="I12" i="30" s="1"/>
  <c r="J8" i="30"/>
  <c r="H8" i="30"/>
  <c r="G8" i="30"/>
  <c r="F8" i="30"/>
  <c r="E8" i="30"/>
  <c r="D8" i="30"/>
  <c r="C8" i="30"/>
  <c r="B8" i="30"/>
  <c r="I7" i="30"/>
  <c r="J6" i="30"/>
  <c r="H6" i="30"/>
  <c r="G6" i="30"/>
  <c r="F6" i="30"/>
  <c r="E6" i="30"/>
  <c r="D6" i="30"/>
  <c r="C6" i="30"/>
  <c r="B6" i="30"/>
  <c r="I5" i="30"/>
  <c r="I6" i="30" s="1"/>
  <c r="C91" i="33" l="1"/>
  <c r="G91" i="33"/>
  <c r="I8" i="33"/>
  <c r="I44" i="33"/>
  <c r="I56" i="33"/>
  <c r="I68" i="33"/>
  <c r="I80" i="33"/>
  <c r="H91" i="33"/>
  <c r="I88" i="34"/>
  <c r="I89" i="34" s="1"/>
  <c r="E91" i="33"/>
  <c r="J91" i="33"/>
  <c r="I8" i="34"/>
  <c r="I20" i="34"/>
  <c r="I32" i="34"/>
  <c r="I44" i="34"/>
  <c r="I56" i="34"/>
  <c r="I68" i="34"/>
  <c r="I80" i="34"/>
  <c r="B91" i="34"/>
  <c r="F91" i="34"/>
  <c r="I88" i="33"/>
  <c r="I89" i="33" s="1"/>
  <c r="I62" i="30"/>
  <c r="I20" i="33"/>
  <c r="I32" i="33"/>
  <c r="D91" i="33"/>
  <c r="I14" i="33"/>
  <c r="I26" i="33"/>
  <c r="I38" i="33"/>
  <c r="I50" i="33"/>
  <c r="I62" i="33"/>
  <c r="I74" i="33"/>
  <c r="B91" i="33"/>
  <c r="F91" i="33"/>
  <c r="C91" i="32"/>
  <c r="G91" i="32"/>
  <c r="B91" i="32"/>
  <c r="F91" i="32"/>
  <c r="D91" i="32"/>
  <c r="H91" i="32"/>
  <c r="E91" i="32"/>
  <c r="J91" i="32"/>
  <c r="I44" i="31"/>
  <c r="I62" i="31"/>
  <c r="I80" i="31"/>
  <c r="I68" i="31"/>
  <c r="I74" i="31"/>
  <c r="I8" i="31"/>
  <c r="I14" i="31"/>
  <c r="I26" i="31"/>
  <c r="I32" i="31"/>
  <c r="I38" i="31"/>
  <c r="I20" i="31"/>
  <c r="I90" i="31"/>
  <c r="I50" i="31"/>
  <c r="E91" i="31"/>
  <c r="J91" i="31"/>
  <c r="B91" i="31"/>
  <c r="I88" i="31"/>
  <c r="I89" i="31" s="1"/>
  <c r="C91" i="31"/>
  <c r="F91" i="31"/>
  <c r="I56" i="31"/>
  <c r="D91" i="31"/>
  <c r="H91" i="31"/>
  <c r="G91" i="31"/>
  <c r="I8" i="30"/>
  <c r="I74" i="30"/>
  <c r="I80" i="30"/>
  <c r="I20" i="30"/>
  <c r="I26" i="30"/>
  <c r="I32" i="30"/>
  <c r="I44" i="30"/>
  <c r="I50" i="30"/>
  <c r="I38" i="30"/>
  <c r="J91" i="30"/>
  <c r="B91" i="30"/>
  <c r="F91" i="30"/>
  <c r="C91" i="30"/>
  <c r="G91" i="30"/>
  <c r="D91" i="30"/>
  <c r="H91" i="30"/>
  <c r="I56" i="30"/>
  <c r="I88" i="30"/>
  <c r="I89" i="30" s="1"/>
  <c r="E91" i="30"/>
  <c r="I78" i="34"/>
  <c r="I90" i="34"/>
  <c r="I91" i="34" s="1"/>
  <c r="I90" i="33"/>
  <c r="I91" i="33" s="1"/>
  <c r="I78" i="33"/>
  <c r="I90" i="32"/>
  <c r="I91" i="32" s="1"/>
  <c r="I78" i="31"/>
  <c r="I78" i="30"/>
  <c r="I90" i="30"/>
  <c r="J90" i="28"/>
  <c r="H90" i="28"/>
  <c r="G90" i="28"/>
  <c r="F90" i="28"/>
  <c r="E90" i="28"/>
  <c r="D90" i="28"/>
  <c r="C90" i="28"/>
  <c r="B90" i="28"/>
  <c r="J88" i="28"/>
  <c r="J89" i="28" s="1"/>
  <c r="H88" i="28"/>
  <c r="G88" i="28"/>
  <c r="G89" i="28" s="1"/>
  <c r="F88" i="28"/>
  <c r="F89" i="28" s="1"/>
  <c r="E88" i="28"/>
  <c r="E89" i="28" s="1"/>
  <c r="D88" i="28"/>
  <c r="C88" i="28"/>
  <c r="C89" i="28" s="1"/>
  <c r="B88" i="28"/>
  <c r="B89" i="28" s="1"/>
  <c r="J80" i="28"/>
  <c r="E80" i="28"/>
  <c r="D80" i="28"/>
  <c r="B80" i="28"/>
  <c r="I79" i="28"/>
  <c r="J78" i="28"/>
  <c r="H78" i="28"/>
  <c r="G78" i="28"/>
  <c r="F78" i="28"/>
  <c r="E78" i="28"/>
  <c r="D78" i="28"/>
  <c r="C78" i="28"/>
  <c r="B78" i="28"/>
  <c r="I77" i="28"/>
  <c r="J74" i="28"/>
  <c r="E74" i="28"/>
  <c r="D74" i="28"/>
  <c r="B74" i="28"/>
  <c r="I73" i="28"/>
  <c r="J72" i="28"/>
  <c r="H72" i="28"/>
  <c r="G72" i="28"/>
  <c r="F72" i="28"/>
  <c r="E72" i="28"/>
  <c r="D72" i="28"/>
  <c r="C72" i="28"/>
  <c r="B72" i="28"/>
  <c r="I71" i="28"/>
  <c r="I72" i="28" s="1"/>
  <c r="J68" i="28"/>
  <c r="E68" i="28"/>
  <c r="D68" i="28"/>
  <c r="B68" i="28"/>
  <c r="I67" i="28"/>
  <c r="J66" i="28"/>
  <c r="H66" i="28"/>
  <c r="G66" i="28"/>
  <c r="F66" i="28"/>
  <c r="E66" i="28"/>
  <c r="D66" i="28"/>
  <c r="C66" i="28"/>
  <c r="B66" i="28"/>
  <c r="I65" i="28"/>
  <c r="I66" i="28" s="1"/>
  <c r="J62" i="28"/>
  <c r="G62" i="28"/>
  <c r="E62" i="28"/>
  <c r="D62" i="28"/>
  <c r="B62" i="28"/>
  <c r="I61" i="28"/>
  <c r="J60" i="28"/>
  <c r="H60" i="28"/>
  <c r="G60" i="28"/>
  <c r="F60" i="28"/>
  <c r="E60" i="28"/>
  <c r="D60" i="28"/>
  <c r="C60" i="28"/>
  <c r="B60" i="28"/>
  <c r="I59" i="28"/>
  <c r="I60" i="28" s="1"/>
  <c r="D56" i="28"/>
  <c r="I55" i="28"/>
  <c r="J54" i="28"/>
  <c r="H54" i="28"/>
  <c r="G54" i="28"/>
  <c r="F54" i="28"/>
  <c r="E54" i="28"/>
  <c r="D54" i="28"/>
  <c r="C54" i="28"/>
  <c r="B54" i="28"/>
  <c r="I53" i="28"/>
  <c r="I54" i="28" s="1"/>
  <c r="J50" i="28"/>
  <c r="E50" i="28"/>
  <c r="D50" i="28"/>
  <c r="B50" i="28"/>
  <c r="I49" i="28"/>
  <c r="J48" i="28"/>
  <c r="H48" i="28"/>
  <c r="G48" i="28"/>
  <c r="F48" i="28"/>
  <c r="E48" i="28"/>
  <c r="D48" i="28"/>
  <c r="C48" i="28"/>
  <c r="B48" i="28"/>
  <c r="I47" i="28"/>
  <c r="I48" i="28" s="1"/>
  <c r="J44" i="28"/>
  <c r="D44" i="28"/>
  <c r="B44" i="28"/>
  <c r="I43" i="28"/>
  <c r="J42" i="28"/>
  <c r="H42" i="28"/>
  <c r="G42" i="28"/>
  <c r="F42" i="28"/>
  <c r="E42" i="28"/>
  <c r="D42" i="28"/>
  <c r="C42" i="28"/>
  <c r="B42" i="28"/>
  <c r="I41" i="28"/>
  <c r="I42" i="28" s="1"/>
  <c r="D38" i="28"/>
  <c r="B38" i="28"/>
  <c r="I37" i="28"/>
  <c r="J36" i="28"/>
  <c r="H36" i="28"/>
  <c r="G36" i="28"/>
  <c r="F36" i="28"/>
  <c r="E36" i="28"/>
  <c r="D36" i="28"/>
  <c r="C36" i="28"/>
  <c r="B36" i="28"/>
  <c r="I35" i="28"/>
  <c r="I36" i="28" s="1"/>
  <c r="J32" i="28"/>
  <c r="F32" i="28"/>
  <c r="E32" i="28"/>
  <c r="D32" i="28"/>
  <c r="C32" i="28"/>
  <c r="B32" i="28"/>
  <c r="I31" i="28"/>
  <c r="J30" i="28"/>
  <c r="H30" i="28"/>
  <c r="G30" i="28"/>
  <c r="F30" i="28"/>
  <c r="E30" i="28"/>
  <c r="D30" i="28"/>
  <c r="C30" i="28"/>
  <c r="B30" i="28"/>
  <c r="I29" i="28"/>
  <c r="I30" i="28" s="1"/>
  <c r="D26" i="28"/>
  <c r="I25" i="28"/>
  <c r="J24" i="28"/>
  <c r="H24" i="28"/>
  <c r="G24" i="28"/>
  <c r="F24" i="28"/>
  <c r="E24" i="28"/>
  <c r="D24" i="28"/>
  <c r="C24" i="28"/>
  <c r="B24" i="28"/>
  <c r="I23" i="28"/>
  <c r="I24" i="28" s="1"/>
  <c r="D20" i="28"/>
  <c r="B20" i="28"/>
  <c r="I19" i="28"/>
  <c r="J18" i="28"/>
  <c r="H18" i="28"/>
  <c r="G18" i="28"/>
  <c r="F18" i="28"/>
  <c r="E18" i="28"/>
  <c r="D18" i="28"/>
  <c r="C18" i="28"/>
  <c r="B18" i="28"/>
  <c r="I17" i="28"/>
  <c r="I18" i="28" s="1"/>
  <c r="D14" i="28"/>
  <c r="B14" i="28"/>
  <c r="I13" i="28"/>
  <c r="J12" i="28"/>
  <c r="H12" i="28"/>
  <c r="G12" i="28"/>
  <c r="F12" i="28"/>
  <c r="E12" i="28"/>
  <c r="D12" i="28"/>
  <c r="C12" i="28"/>
  <c r="B12" i="28"/>
  <c r="I11" i="28"/>
  <c r="I12" i="28" s="1"/>
  <c r="J8" i="28"/>
  <c r="H8" i="28"/>
  <c r="F8" i="28"/>
  <c r="E8" i="28"/>
  <c r="D8" i="28"/>
  <c r="C8" i="28"/>
  <c r="B8" i="28"/>
  <c r="I7" i="28"/>
  <c r="J6" i="28"/>
  <c r="H6" i="28"/>
  <c r="G6" i="28"/>
  <c r="F6" i="28"/>
  <c r="E6" i="28"/>
  <c r="D6" i="28"/>
  <c r="C6" i="28"/>
  <c r="B6" i="28"/>
  <c r="I5" i="28"/>
  <c r="I6" i="28" s="1"/>
  <c r="J90" i="27"/>
  <c r="H90" i="27"/>
  <c r="G90" i="27"/>
  <c r="F90" i="27"/>
  <c r="E90" i="27"/>
  <c r="D90" i="27"/>
  <c r="C90" i="27"/>
  <c r="B90" i="27"/>
  <c r="J88" i="27"/>
  <c r="J89" i="27" s="1"/>
  <c r="H88" i="27"/>
  <c r="H89" i="27" s="1"/>
  <c r="G88" i="27"/>
  <c r="G91" i="27" s="1"/>
  <c r="F88" i="27"/>
  <c r="F89" i="27" s="1"/>
  <c r="E88" i="27"/>
  <c r="E89" i="27" s="1"/>
  <c r="D88" i="27"/>
  <c r="D89" i="27" s="1"/>
  <c r="C88" i="27"/>
  <c r="B88" i="27"/>
  <c r="B89" i="27" s="1"/>
  <c r="C89" i="27"/>
  <c r="J80" i="27"/>
  <c r="H80" i="27"/>
  <c r="G80" i="27"/>
  <c r="F80" i="27"/>
  <c r="E80" i="27"/>
  <c r="D80" i="27"/>
  <c r="C80" i="27"/>
  <c r="B80" i="27"/>
  <c r="I79" i="27"/>
  <c r="J78" i="27"/>
  <c r="H78" i="27"/>
  <c r="G78" i="27"/>
  <c r="F78" i="27"/>
  <c r="E78" i="27"/>
  <c r="D78" i="27"/>
  <c r="C78" i="27"/>
  <c r="B78" i="27"/>
  <c r="I77" i="27"/>
  <c r="J74" i="27"/>
  <c r="H74" i="27"/>
  <c r="G74" i="27"/>
  <c r="F74" i="27"/>
  <c r="E74" i="27"/>
  <c r="D74" i="27"/>
  <c r="C74" i="27"/>
  <c r="B74" i="27"/>
  <c r="I73" i="27"/>
  <c r="J72" i="27"/>
  <c r="H72" i="27"/>
  <c r="G72" i="27"/>
  <c r="F72" i="27"/>
  <c r="E72" i="27"/>
  <c r="D72" i="27"/>
  <c r="C72" i="27"/>
  <c r="B72" i="27"/>
  <c r="I71" i="27"/>
  <c r="I72" i="27" s="1"/>
  <c r="J68" i="27"/>
  <c r="H68" i="27"/>
  <c r="G68" i="27"/>
  <c r="F68" i="27"/>
  <c r="E68" i="27"/>
  <c r="D68" i="27"/>
  <c r="C68" i="27"/>
  <c r="B68" i="27"/>
  <c r="I67" i="27"/>
  <c r="J66" i="27"/>
  <c r="H66" i="27"/>
  <c r="G66" i="27"/>
  <c r="F66" i="27"/>
  <c r="E66" i="27"/>
  <c r="D66" i="27"/>
  <c r="C66" i="27"/>
  <c r="B66" i="27"/>
  <c r="I65" i="27"/>
  <c r="I66" i="27" s="1"/>
  <c r="J62" i="27"/>
  <c r="H62" i="27"/>
  <c r="G62" i="27"/>
  <c r="F62" i="27"/>
  <c r="E62" i="27"/>
  <c r="D62" i="27"/>
  <c r="C62" i="27"/>
  <c r="B62" i="27"/>
  <c r="I61" i="27"/>
  <c r="J60" i="27"/>
  <c r="H60" i="27"/>
  <c r="G60" i="27"/>
  <c r="F60" i="27"/>
  <c r="E60" i="27"/>
  <c r="D60" i="27"/>
  <c r="C60" i="27"/>
  <c r="B60" i="27"/>
  <c r="I59" i="27"/>
  <c r="I60" i="27" s="1"/>
  <c r="J56" i="27"/>
  <c r="H56" i="27"/>
  <c r="G56" i="27"/>
  <c r="F56" i="27"/>
  <c r="E56" i="27"/>
  <c r="D56" i="27"/>
  <c r="C56" i="27"/>
  <c r="B56" i="27"/>
  <c r="I55" i="27"/>
  <c r="J54" i="27"/>
  <c r="H54" i="27"/>
  <c r="G54" i="27"/>
  <c r="F54" i="27"/>
  <c r="E54" i="27"/>
  <c r="D54" i="27"/>
  <c r="C54" i="27"/>
  <c r="B54" i="27"/>
  <c r="I53" i="27"/>
  <c r="I54" i="27" s="1"/>
  <c r="J50" i="27"/>
  <c r="H50" i="27"/>
  <c r="G50" i="27"/>
  <c r="F50" i="27"/>
  <c r="E50" i="27"/>
  <c r="D50" i="27"/>
  <c r="C50" i="27"/>
  <c r="B50" i="27"/>
  <c r="I49" i="27"/>
  <c r="J48" i="27"/>
  <c r="H48" i="27"/>
  <c r="G48" i="27"/>
  <c r="F48" i="27"/>
  <c r="E48" i="27"/>
  <c r="D48" i="27"/>
  <c r="C48" i="27"/>
  <c r="B48" i="27"/>
  <c r="I47" i="27"/>
  <c r="I48" i="27" s="1"/>
  <c r="J44" i="27"/>
  <c r="H44" i="27"/>
  <c r="G44" i="27"/>
  <c r="F44" i="27"/>
  <c r="E44" i="27"/>
  <c r="D44" i="27"/>
  <c r="C44" i="27"/>
  <c r="B44" i="27"/>
  <c r="I43" i="27"/>
  <c r="J42" i="27"/>
  <c r="H42" i="27"/>
  <c r="G42" i="27"/>
  <c r="F42" i="27"/>
  <c r="E42" i="27"/>
  <c r="D42" i="27"/>
  <c r="C42" i="27"/>
  <c r="B42" i="27"/>
  <c r="I41" i="27"/>
  <c r="I42" i="27" s="1"/>
  <c r="J38" i="27"/>
  <c r="H38" i="27"/>
  <c r="G38" i="27"/>
  <c r="F38" i="27"/>
  <c r="E38" i="27"/>
  <c r="D38" i="27"/>
  <c r="C38" i="27"/>
  <c r="B38" i="27"/>
  <c r="I37" i="27"/>
  <c r="J36" i="27"/>
  <c r="H36" i="27"/>
  <c r="G36" i="27"/>
  <c r="F36" i="27"/>
  <c r="E36" i="27"/>
  <c r="D36" i="27"/>
  <c r="C36" i="27"/>
  <c r="B36" i="27"/>
  <c r="I35" i="27"/>
  <c r="I36" i="27" s="1"/>
  <c r="J32" i="27"/>
  <c r="H32" i="27"/>
  <c r="G32" i="27"/>
  <c r="F32" i="27"/>
  <c r="E32" i="27"/>
  <c r="D32" i="27"/>
  <c r="C32" i="27"/>
  <c r="B32" i="27"/>
  <c r="I31" i="27"/>
  <c r="I32" i="27" s="1"/>
  <c r="J30" i="27"/>
  <c r="H30" i="27"/>
  <c r="G30" i="27"/>
  <c r="F30" i="27"/>
  <c r="E30" i="27"/>
  <c r="D30" i="27"/>
  <c r="C30" i="27"/>
  <c r="B30" i="27"/>
  <c r="I29" i="27"/>
  <c r="I30" i="27" s="1"/>
  <c r="J26" i="27"/>
  <c r="H26" i="27"/>
  <c r="G26" i="27"/>
  <c r="F26" i="27"/>
  <c r="E26" i="27"/>
  <c r="D26" i="27"/>
  <c r="C26" i="27"/>
  <c r="B26" i="27"/>
  <c r="I25" i="27"/>
  <c r="J24" i="27"/>
  <c r="H24" i="27"/>
  <c r="G24" i="27"/>
  <c r="F24" i="27"/>
  <c r="E24" i="27"/>
  <c r="D24" i="27"/>
  <c r="C24" i="27"/>
  <c r="B24" i="27"/>
  <c r="I23" i="27"/>
  <c r="I24" i="27" s="1"/>
  <c r="J20" i="27"/>
  <c r="H20" i="27"/>
  <c r="G20" i="27"/>
  <c r="F20" i="27"/>
  <c r="E20" i="27"/>
  <c r="D20" i="27"/>
  <c r="C20" i="27"/>
  <c r="B20" i="27"/>
  <c r="I19" i="27"/>
  <c r="I20" i="27" s="1"/>
  <c r="J18" i="27"/>
  <c r="H18" i="27"/>
  <c r="G18" i="27"/>
  <c r="F18" i="27"/>
  <c r="E18" i="27"/>
  <c r="D18" i="27"/>
  <c r="C18" i="27"/>
  <c r="B18" i="27"/>
  <c r="I17" i="27"/>
  <c r="I18" i="27" s="1"/>
  <c r="J14" i="27"/>
  <c r="H14" i="27"/>
  <c r="G14" i="27"/>
  <c r="F14" i="27"/>
  <c r="E14" i="27"/>
  <c r="D14" i="27"/>
  <c r="C14" i="27"/>
  <c r="B14" i="27"/>
  <c r="I13" i="27"/>
  <c r="J12" i="27"/>
  <c r="H12" i="27"/>
  <c r="G12" i="27"/>
  <c r="F12" i="27"/>
  <c r="E12" i="27"/>
  <c r="D12" i="27"/>
  <c r="C12" i="27"/>
  <c r="B12" i="27"/>
  <c r="I11" i="27"/>
  <c r="I12" i="27" s="1"/>
  <c r="J8" i="27"/>
  <c r="H8" i="27"/>
  <c r="G8" i="27"/>
  <c r="F8" i="27"/>
  <c r="E8" i="27"/>
  <c r="D8" i="27"/>
  <c r="C8" i="27"/>
  <c r="B8" i="27"/>
  <c r="I7" i="27"/>
  <c r="I8" i="27" s="1"/>
  <c r="J6" i="27"/>
  <c r="H6" i="27"/>
  <c r="G6" i="27"/>
  <c r="F6" i="27"/>
  <c r="E6" i="27"/>
  <c r="D6" i="27"/>
  <c r="C6" i="27"/>
  <c r="B6" i="27"/>
  <c r="I5" i="27"/>
  <c r="I6" i="27" s="1"/>
  <c r="J90" i="29"/>
  <c r="H90" i="29"/>
  <c r="G90" i="29"/>
  <c r="F90" i="29"/>
  <c r="E90" i="29"/>
  <c r="D90" i="29"/>
  <c r="C90" i="29"/>
  <c r="B90" i="29"/>
  <c r="J88" i="29"/>
  <c r="J89" i="29" s="1"/>
  <c r="H88" i="29"/>
  <c r="H89" i="29" s="1"/>
  <c r="G88" i="29"/>
  <c r="F88" i="29"/>
  <c r="F89" i="29" s="1"/>
  <c r="E88" i="29"/>
  <c r="E89" i="29" s="1"/>
  <c r="D88" i="29"/>
  <c r="D89" i="29" s="1"/>
  <c r="C88" i="29"/>
  <c r="C89" i="29" s="1"/>
  <c r="B88" i="29"/>
  <c r="J80" i="29"/>
  <c r="H80" i="29"/>
  <c r="E80" i="29"/>
  <c r="D80" i="29"/>
  <c r="B80" i="29"/>
  <c r="I79" i="29"/>
  <c r="J78" i="29"/>
  <c r="H78" i="29"/>
  <c r="G78" i="29"/>
  <c r="F78" i="29"/>
  <c r="E78" i="29"/>
  <c r="D78" i="29"/>
  <c r="C78" i="29"/>
  <c r="B78" i="29"/>
  <c r="I77" i="29"/>
  <c r="J74" i="29"/>
  <c r="H74" i="29"/>
  <c r="F74" i="29"/>
  <c r="E74" i="29"/>
  <c r="D74" i="29"/>
  <c r="B74" i="29"/>
  <c r="I73" i="29"/>
  <c r="J72" i="29"/>
  <c r="H72" i="29"/>
  <c r="G72" i="29"/>
  <c r="F72" i="29"/>
  <c r="E72" i="29"/>
  <c r="D72" i="29"/>
  <c r="C72" i="29"/>
  <c r="B72" i="29"/>
  <c r="I71" i="29"/>
  <c r="I72" i="29" s="1"/>
  <c r="J68" i="29"/>
  <c r="E68" i="29"/>
  <c r="D68" i="29"/>
  <c r="B68" i="29"/>
  <c r="I67" i="29"/>
  <c r="J66" i="29"/>
  <c r="H66" i="29"/>
  <c r="G66" i="29"/>
  <c r="F66" i="29"/>
  <c r="E66" i="29"/>
  <c r="D66" i="29"/>
  <c r="C66" i="29"/>
  <c r="B66" i="29"/>
  <c r="I65" i="29"/>
  <c r="I66" i="29" s="1"/>
  <c r="J62" i="29"/>
  <c r="H62" i="29"/>
  <c r="G62" i="29"/>
  <c r="F62" i="29"/>
  <c r="E62" i="29"/>
  <c r="D62" i="29"/>
  <c r="C62" i="29"/>
  <c r="B62" i="29"/>
  <c r="I61" i="29"/>
  <c r="J60" i="29"/>
  <c r="H60" i="29"/>
  <c r="G60" i="29"/>
  <c r="F60" i="29"/>
  <c r="E60" i="29"/>
  <c r="D60" i="29"/>
  <c r="C60" i="29"/>
  <c r="B60" i="29"/>
  <c r="I59" i="29"/>
  <c r="I60" i="29" s="1"/>
  <c r="J56" i="29"/>
  <c r="D56" i="29"/>
  <c r="B56" i="29"/>
  <c r="I55" i="29"/>
  <c r="I56" i="29" s="1"/>
  <c r="J54" i="29"/>
  <c r="H54" i="29"/>
  <c r="G54" i="29"/>
  <c r="F54" i="29"/>
  <c r="E54" i="29"/>
  <c r="D54" i="29"/>
  <c r="C54" i="29"/>
  <c r="B54" i="29"/>
  <c r="I53" i="29"/>
  <c r="I54" i="29" s="1"/>
  <c r="J50" i="29"/>
  <c r="H50" i="29"/>
  <c r="E50" i="29"/>
  <c r="D50" i="29"/>
  <c r="B50" i="29"/>
  <c r="I49" i="29"/>
  <c r="J48" i="29"/>
  <c r="H48" i="29"/>
  <c r="G48" i="29"/>
  <c r="F48" i="29"/>
  <c r="E48" i="29"/>
  <c r="D48" i="29"/>
  <c r="C48" i="29"/>
  <c r="B48" i="29"/>
  <c r="I47" i="29"/>
  <c r="I48" i="29" s="1"/>
  <c r="J44" i="29"/>
  <c r="F44" i="29"/>
  <c r="D44" i="29"/>
  <c r="B44" i="29"/>
  <c r="I43" i="29"/>
  <c r="J42" i="29"/>
  <c r="H42" i="29"/>
  <c r="G42" i="29"/>
  <c r="F42" i="29"/>
  <c r="E42" i="29"/>
  <c r="D42" i="29"/>
  <c r="C42" i="29"/>
  <c r="B42" i="29"/>
  <c r="I41" i="29"/>
  <c r="I42" i="29" s="1"/>
  <c r="J38" i="29"/>
  <c r="D38" i="29"/>
  <c r="B38" i="29"/>
  <c r="I37" i="29"/>
  <c r="J36" i="29"/>
  <c r="H36" i="29"/>
  <c r="G36" i="29"/>
  <c r="F36" i="29"/>
  <c r="E36" i="29"/>
  <c r="D36" i="29"/>
  <c r="C36" i="29"/>
  <c r="B36" i="29"/>
  <c r="I35" i="29"/>
  <c r="I36" i="29" s="1"/>
  <c r="J32" i="29"/>
  <c r="G32" i="29"/>
  <c r="F32" i="29"/>
  <c r="E32" i="29"/>
  <c r="D32" i="29"/>
  <c r="C32" i="29"/>
  <c r="B32" i="29"/>
  <c r="I31" i="29"/>
  <c r="J30" i="29"/>
  <c r="H30" i="29"/>
  <c r="G30" i="29"/>
  <c r="F30" i="29"/>
  <c r="E30" i="29"/>
  <c r="D30" i="29"/>
  <c r="C30" i="29"/>
  <c r="B30" i="29"/>
  <c r="I29" i="29"/>
  <c r="I30" i="29" s="1"/>
  <c r="D26" i="29"/>
  <c r="I25" i="29"/>
  <c r="J24" i="29"/>
  <c r="H24" i="29"/>
  <c r="G24" i="29"/>
  <c r="F24" i="29"/>
  <c r="E24" i="29"/>
  <c r="D24" i="29"/>
  <c r="C24" i="29"/>
  <c r="B24" i="29"/>
  <c r="I23" i="29"/>
  <c r="I24" i="29" s="1"/>
  <c r="J20" i="29"/>
  <c r="F20" i="29"/>
  <c r="E20" i="29"/>
  <c r="D20" i="29"/>
  <c r="B20" i="29"/>
  <c r="I19" i="29"/>
  <c r="J18" i="29"/>
  <c r="H18" i="29"/>
  <c r="G18" i="29"/>
  <c r="F18" i="29"/>
  <c r="E18" i="29"/>
  <c r="D18" i="29"/>
  <c r="C18" i="29"/>
  <c r="B18" i="29"/>
  <c r="I17" i="29"/>
  <c r="I18" i="29" s="1"/>
  <c r="J14" i="29"/>
  <c r="H14" i="29"/>
  <c r="E14" i="29"/>
  <c r="D14" i="29"/>
  <c r="B14" i="29"/>
  <c r="I13" i="29"/>
  <c r="I14" i="29" s="1"/>
  <c r="J12" i="29"/>
  <c r="H12" i="29"/>
  <c r="G12" i="29"/>
  <c r="F12" i="29"/>
  <c r="E12" i="29"/>
  <c r="D12" i="29"/>
  <c r="C12" i="29"/>
  <c r="B12" i="29"/>
  <c r="I11" i="29"/>
  <c r="I12" i="29" s="1"/>
  <c r="J8" i="29"/>
  <c r="H8" i="29"/>
  <c r="G8" i="29"/>
  <c r="F8" i="29"/>
  <c r="E8" i="29"/>
  <c r="D8" i="29"/>
  <c r="C8" i="29"/>
  <c r="B8" i="29"/>
  <c r="I7" i="29"/>
  <c r="J6" i="29"/>
  <c r="H6" i="29"/>
  <c r="G6" i="29"/>
  <c r="F6" i="29"/>
  <c r="E6" i="29"/>
  <c r="D6" i="29"/>
  <c r="C6" i="29"/>
  <c r="B6" i="29"/>
  <c r="I5" i="29"/>
  <c r="I6" i="29" s="1"/>
  <c r="I32" i="29" l="1"/>
  <c r="I74" i="29"/>
  <c r="I44" i="27"/>
  <c r="I56" i="27"/>
  <c r="I80" i="27"/>
  <c r="I38" i="28"/>
  <c r="D91" i="27"/>
  <c r="H91" i="27"/>
  <c r="I26" i="28"/>
  <c r="I14" i="27"/>
  <c r="I26" i="27"/>
  <c r="I38" i="27"/>
  <c r="I50" i="27"/>
  <c r="I62" i="27"/>
  <c r="I74" i="27"/>
  <c r="G89" i="27"/>
  <c r="I91" i="31"/>
  <c r="I91" i="30"/>
  <c r="I26" i="29"/>
  <c r="I68" i="29"/>
  <c r="I62" i="29"/>
  <c r="I8" i="29"/>
  <c r="I44" i="29"/>
  <c r="I20" i="29"/>
  <c r="I90" i="29"/>
  <c r="G91" i="29"/>
  <c r="C91" i="29"/>
  <c r="D91" i="29"/>
  <c r="G89" i="29"/>
  <c r="H91" i="29"/>
  <c r="E91" i="29"/>
  <c r="I50" i="29"/>
  <c r="J91" i="29"/>
  <c r="I88" i="29"/>
  <c r="B91" i="29"/>
  <c r="F91" i="29"/>
  <c r="I38" i="29"/>
  <c r="I68" i="28"/>
  <c r="I56" i="28"/>
  <c r="C91" i="28"/>
  <c r="I14" i="28"/>
  <c r="G91" i="28"/>
  <c r="J91" i="28"/>
  <c r="I44" i="28"/>
  <c r="E91" i="28"/>
  <c r="D91" i="28"/>
  <c r="I50" i="28"/>
  <c r="I62" i="28"/>
  <c r="I74" i="28"/>
  <c r="B91" i="28"/>
  <c r="F91" i="28"/>
  <c r="I8" i="28"/>
  <c r="I20" i="28"/>
  <c r="I32" i="28"/>
  <c r="I88" i="28"/>
  <c r="I89" i="28" s="1"/>
  <c r="I90" i="28"/>
  <c r="H91" i="28"/>
  <c r="C91" i="27"/>
  <c r="J91" i="27"/>
  <c r="I68" i="27"/>
  <c r="E91" i="27"/>
  <c r="B91" i="27"/>
  <c r="F91" i="27"/>
  <c r="I88" i="27"/>
  <c r="I89" i="27" s="1"/>
  <c r="B89" i="29"/>
  <c r="D89" i="28"/>
  <c r="H89" i="28"/>
  <c r="I80" i="28"/>
  <c r="I78" i="28"/>
  <c r="I78" i="27"/>
  <c r="I90" i="27"/>
  <c r="I80" i="29"/>
  <c r="I78" i="29"/>
  <c r="I91" i="27" l="1"/>
  <c r="I91" i="29"/>
  <c r="I89" i="29"/>
  <c r="I91" i="28"/>
</calcChain>
</file>

<file path=xl/sharedStrings.xml><?xml version="1.0" encoding="utf-8"?>
<sst xmlns="http://schemas.openxmlformats.org/spreadsheetml/2006/main" count="872" uniqueCount="50">
  <si>
    <t>Pšenice ozimá</t>
  </si>
  <si>
    <t>Pšenice jarní</t>
  </si>
  <si>
    <t>Ječmen ozimý</t>
  </si>
  <si>
    <t>Ječmen jarní</t>
  </si>
  <si>
    <t>Žito</t>
  </si>
  <si>
    <t>Oves</t>
  </si>
  <si>
    <t>Tritikale</t>
  </si>
  <si>
    <t>Obiloviny celkem</t>
  </si>
  <si>
    <t>Řepka</t>
  </si>
  <si>
    <t>Jihočeský kraj</t>
  </si>
  <si>
    <t>Průměrný výnos (t/ha)</t>
  </si>
  <si>
    <t>Podíl sklizených ploch (%)</t>
  </si>
  <si>
    <t>Karlovarský kraj</t>
  </si>
  <si>
    <t xml:space="preserve"> Liberecký kraj</t>
  </si>
  <si>
    <t>Plzeňský kraj</t>
  </si>
  <si>
    <t>Kraj Vysočina</t>
  </si>
  <si>
    <t>Jihomoravský kraj</t>
  </si>
  <si>
    <t>Olomoucký kraj</t>
  </si>
  <si>
    <t xml:space="preserve">Poznámka: Obiloviny celkem nezahrnují kukuřici a ostatní obiloviny </t>
  </si>
  <si>
    <t>zdroj: SZIF</t>
  </si>
  <si>
    <t>Sklizeno ke dni aktualizace (ha)</t>
  </si>
  <si>
    <t>Celkově ke sklizni (ha)</t>
  </si>
  <si>
    <t>Celkově sklizeno (t)</t>
  </si>
  <si>
    <t xml:space="preserve">   celá ČR</t>
  </si>
  <si>
    <t>Praha a Středočeský kraj</t>
  </si>
  <si>
    <t>Královéhradecký kraj</t>
  </si>
  <si>
    <t>Ústecký kraj</t>
  </si>
  <si>
    <t>Moravskoslezský kraj</t>
  </si>
  <si>
    <t>Zlínský kraj</t>
  </si>
  <si>
    <t>Pardubický kraj</t>
  </si>
  <si>
    <t xml:space="preserve">Stav ke dni: 8. červenec 2019     </t>
  </si>
  <si>
    <t xml:space="preserve">Stav ke dni: 8. červenec 2019        </t>
  </si>
  <si>
    <t>Žně 2019 – postup sklizně</t>
  </si>
  <si>
    <t xml:space="preserve">Žně 2019 – postup sklizně dle krajů </t>
  </si>
  <si>
    <t xml:space="preserve">Stav ke dni: 15. červenec 2019     </t>
  </si>
  <si>
    <t xml:space="preserve">Stav ke dni: 15. červenec 2019        </t>
  </si>
  <si>
    <t>Žito*</t>
  </si>
  <si>
    <t xml:space="preserve">Stav ke dni: 22. červenec 2019     </t>
  </si>
  <si>
    <t xml:space="preserve">Stav ke dni: 22. červenec 2019        </t>
  </si>
  <si>
    <t>* plocha u žita v Plzeňském kraji byla oproti údajům z CSU snížena o 1900 ha, které byly použity na zelené krmení</t>
  </si>
  <si>
    <t xml:space="preserve">Stav ke dni: 29. červenec 2019     </t>
  </si>
  <si>
    <t xml:space="preserve">Stav ke dni: 29. červenec 2019        </t>
  </si>
  <si>
    <t xml:space="preserve">Stav ke dni: 5. srpen 2019     </t>
  </si>
  <si>
    <t xml:space="preserve">Stav ke dni: 5. srpen 2019        </t>
  </si>
  <si>
    <t xml:space="preserve">Stav ke dni: 12. srpen 2019     </t>
  </si>
  <si>
    <t xml:space="preserve">Stav ke dni: 12. srpen 2019        </t>
  </si>
  <si>
    <t xml:space="preserve">Stav ke dni: 19. srpen 2019     </t>
  </si>
  <si>
    <t xml:space="preserve">Stav ke dni: 19. srpen 2019        </t>
  </si>
  <si>
    <t xml:space="preserve">Stav ke dni: 26. srpen 2019     </t>
  </si>
  <si>
    <t xml:space="preserve">Stav ke dni: 26. srpen 2019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</si>
</sst>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</font>
    <font>
      <sz val="12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b/>
      <sz val="12"/>
      <color rgb="FFFF0000"/>
      <name val="Calibri"/>
      <family val="2"/>
      <charset val="238"/>
    </font>
    <font>
      <b/>
      <sz val="12"/>
      <color theme="1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0" fontId="13" fillId="0" borderId="0"/>
  </cellStyleXfs>
  <cellXfs count="74">
    <xf numFmtId="0" fontId="0" fillId="0" borderId="0" xfId="0"/>
    <xf numFmtId="0" fontId="3" fillId="0" borderId="0" xfId="0" applyFont="1" applyAlignment="1">
      <alignment vertical="center"/>
    </xf>
    <xf numFmtId="0" fontId="4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3" fillId="2" borderId="3" xfId="0" applyFont="1" applyFill="1" applyBorder="1" applyAlignment="1">
      <alignment vertical="center" wrapText="1"/>
    </xf>
    <xf numFmtId="0" fontId="7" fillId="3" borderId="3" xfId="0" applyFont="1" applyFill="1" applyBorder="1" applyAlignment="1">
      <alignment vertical="center" wrapText="1"/>
    </xf>
    <xf numFmtId="0" fontId="3" fillId="0" borderId="0" xfId="0" applyFont="1"/>
    <xf numFmtId="0" fontId="7" fillId="0" borderId="0" xfId="0" applyFont="1" applyAlignment="1">
      <alignment vertical="center"/>
    </xf>
    <xf numFmtId="0" fontId="5" fillId="0" borderId="2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4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0" fillId="0" borderId="3" xfId="0" applyFont="1" applyBorder="1" applyAlignment="1">
      <alignment vertical="center" wrapText="1"/>
    </xf>
    <xf numFmtId="0" fontId="8" fillId="0" borderId="4" xfId="0" applyFont="1" applyBorder="1" applyAlignment="1">
      <alignment vertical="center" wrapText="1"/>
    </xf>
    <xf numFmtId="0" fontId="12" fillId="0" borderId="3" xfId="0" applyFont="1" applyBorder="1" applyAlignment="1">
      <alignment vertical="center" wrapText="1"/>
    </xf>
    <xf numFmtId="0" fontId="8" fillId="0" borderId="3" xfId="0" applyFont="1" applyBorder="1" applyAlignment="1">
      <alignment vertical="center" wrapText="1"/>
    </xf>
    <xf numFmtId="0" fontId="12" fillId="2" borderId="3" xfId="0" applyFont="1" applyFill="1" applyBorder="1" applyAlignment="1">
      <alignment vertical="center" wrapText="1"/>
    </xf>
    <xf numFmtId="0" fontId="8" fillId="3" borderId="3" xfId="0" applyFont="1" applyFill="1" applyBorder="1" applyAlignment="1">
      <alignment vertical="center" wrapText="1"/>
    </xf>
    <xf numFmtId="2" fontId="11" fillId="0" borderId="6" xfId="0" applyNumberFormat="1" applyFont="1" applyBorder="1" applyAlignment="1">
      <alignment horizontal="right" vertical="center" wrapText="1"/>
    </xf>
    <xf numFmtId="2" fontId="0" fillId="3" borderId="6" xfId="0" applyNumberFormat="1" applyFont="1" applyFill="1" applyBorder="1" applyAlignment="1">
      <alignment horizontal="right" vertical="center" wrapText="1"/>
    </xf>
    <xf numFmtId="2" fontId="0" fillId="0" borderId="0" xfId="0" applyNumberFormat="1"/>
    <xf numFmtId="0" fontId="10" fillId="0" borderId="0" xfId="0" applyFont="1" applyFill="1" applyBorder="1" applyAlignment="1">
      <alignment horizontal="right" vertical="center" wrapText="1"/>
    </xf>
    <xf numFmtId="2" fontId="10" fillId="0" borderId="6" xfId="0" applyNumberFormat="1" applyFont="1" applyBorder="1" applyAlignment="1">
      <alignment horizontal="right" vertical="center" wrapText="1"/>
    </xf>
    <xf numFmtId="0" fontId="7" fillId="3" borderId="7" xfId="0" applyFont="1" applyFill="1" applyBorder="1" applyAlignment="1">
      <alignment vertical="center" wrapText="1"/>
    </xf>
    <xf numFmtId="0" fontId="1" fillId="5" borderId="3" xfId="0" applyFont="1" applyFill="1" applyBorder="1" applyAlignment="1">
      <alignment vertical="center" wrapText="1"/>
    </xf>
    <xf numFmtId="0" fontId="0" fillId="0" borderId="0" xfId="0" applyFill="1"/>
    <xf numFmtId="0" fontId="5" fillId="0" borderId="2" xfId="0" applyFont="1" applyFill="1" applyBorder="1" applyAlignment="1">
      <alignment horizontal="center" vertical="center" wrapText="1"/>
    </xf>
    <xf numFmtId="0" fontId="10" fillId="0" borderId="17" xfId="0" applyFont="1" applyFill="1" applyBorder="1" applyAlignment="1">
      <alignment horizontal="center" vertical="center" wrapText="1"/>
    </xf>
    <xf numFmtId="4" fontId="10" fillId="0" borderId="3" xfId="0" applyNumberFormat="1" applyFont="1" applyBorder="1" applyAlignment="1">
      <alignment horizontal="right" vertical="center" wrapText="1"/>
    </xf>
    <xf numFmtId="4" fontId="10" fillId="0" borderId="6" xfId="0" applyNumberFormat="1" applyFont="1" applyBorder="1" applyAlignment="1">
      <alignment horizontal="right" vertical="center" wrapText="1"/>
    </xf>
    <xf numFmtId="4" fontId="0" fillId="0" borderId="6" xfId="0" applyNumberFormat="1" applyFont="1" applyBorder="1" applyAlignment="1" applyProtection="1">
      <alignment horizontal="right" vertical="center" wrapText="1"/>
    </xf>
    <xf numFmtId="4" fontId="0" fillId="0" borderId="6" xfId="0" applyNumberFormat="1" applyFont="1" applyBorder="1" applyAlignment="1" applyProtection="1">
      <alignment horizontal="right" vertical="center" wrapText="1"/>
      <protection locked="0"/>
    </xf>
    <xf numFmtId="4" fontId="0" fillId="2" borderId="6" xfId="0" applyNumberFormat="1" applyFont="1" applyFill="1" applyBorder="1" applyAlignment="1" applyProtection="1">
      <alignment horizontal="right" vertical="center" wrapText="1"/>
      <protection locked="0"/>
    </xf>
    <xf numFmtId="4" fontId="0" fillId="2" borderId="7" xfId="0" applyNumberFormat="1" applyFont="1" applyFill="1" applyBorder="1" applyAlignment="1" applyProtection="1">
      <alignment horizontal="right" vertical="center" wrapText="1"/>
    </xf>
    <xf numFmtId="4" fontId="0" fillId="0" borderId="6" xfId="0" applyNumberFormat="1" applyFont="1" applyBorder="1" applyAlignment="1" applyProtection="1">
      <alignment horizontal="right" vertical="center"/>
      <protection locked="0"/>
    </xf>
    <xf numFmtId="4" fontId="11" fillId="0" borderId="6" xfId="0" applyNumberFormat="1" applyFont="1" applyBorder="1" applyAlignment="1">
      <alignment horizontal="right" vertical="center" wrapText="1"/>
    </xf>
    <xf numFmtId="4" fontId="0" fillId="2" borderId="6" xfId="0" applyNumberFormat="1" applyFont="1" applyFill="1" applyBorder="1" applyAlignment="1" applyProtection="1">
      <alignment horizontal="right" vertical="center"/>
      <protection locked="0"/>
    </xf>
    <xf numFmtId="4" fontId="0" fillId="2" borderId="5" xfId="0" applyNumberFormat="1" applyFont="1" applyFill="1" applyBorder="1" applyAlignment="1" applyProtection="1">
      <alignment horizontal="right" vertical="center" wrapText="1"/>
      <protection locked="0"/>
    </xf>
    <xf numFmtId="4" fontId="0" fillId="2" borderId="8" xfId="0" applyNumberFormat="1" applyFont="1" applyFill="1" applyBorder="1" applyAlignment="1" applyProtection="1">
      <alignment horizontal="right" vertical="center"/>
      <protection locked="0"/>
    </xf>
    <xf numFmtId="4" fontId="0" fillId="3" borderId="6" xfId="0" applyNumberFormat="1" applyFont="1" applyFill="1" applyBorder="1" applyAlignment="1">
      <alignment horizontal="right" vertical="center" wrapText="1"/>
    </xf>
    <xf numFmtId="4" fontId="0" fillId="0" borderId="12" xfId="0" applyNumberFormat="1" applyFill="1" applyBorder="1" applyAlignment="1" applyProtection="1">
      <alignment horizontal="right" vertical="center" wrapText="1"/>
      <protection locked="0"/>
    </xf>
    <xf numFmtId="4" fontId="0" fillId="0" borderId="7" xfId="0" applyNumberFormat="1" applyFont="1" applyBorder="1" applyAlignment="1" applyProtection="1">
      <alignment horizontal="right" vertical="center" wrapText="1"/>
      <protection locked="0"/>
    </xf>
    <xf numFmtId="4" fontId="5" fillId="0" borderId="3" xfId="0" applyNumberFormat="1" applyFont="1" applyBorder="1" applyAlignment="1" applyProtection="1">
      <alignment horizontal="right" vertical="center" wrapText="1"/>
    </xf>
    <xf numFmtId="4" fontId="5" fillId="0" borderId="6" xfId="0" applyNumberFormat="1" applyFont="1" applyBorder="1" applyAlignment="1" applyProtection="1">
      <alignment horizontal="right" vertical="center" wrapText="1"/>
    </xf>
    <xf numFmtId="0" fontId="2" fillId="0" borderId="1" xfId="0" applyFont="1" applyBorder="1" applyAlignment="1" applyProtection="1">
      <alignment vertical="center" wrapText="1"/>
      <protection locked="0"/>
    </xf>
    <xf numFmtId="4" fontId="0" fillId="2" borderId="7" xfId="0" applyNumberFormat="1" applyFont="1" applyFill="1" applyBorder="1" applyAlignment="1" applyProtection="1">
      <alignment horizontal="right" vertical="center" wrapText="1"/>
      <protection locked="0"/>
    </xf>
    <xf numFmtId="0" fontId="9" fillId="0" borderId="16" xfId="0" applyFont="1" applyBorder="1" applyAlignment="1" applyProtection="1">
      <alignment vertical="center" wrapText="1"/>
      <protection locked="0"/>
    </xf>
    <xf numFmtId="4" fontId="0" fillId="0" borderId="0" xfId="0" applyNumberFormat="1"/>
    <xf numFmtId="0" fontId="0" fillId="0" borderId="0" xfId="0" applyFill="1" applyProtection="1"/>
    <xf numFmtId="0" fontId="0" fillId="0" borderId="0" xfId="0" applyProtection="1"/>
    <xf numFmtId="0" fontId="2" fillId="0" borderId="1" xfId="0" applyFont="1" applyBorder="1" applyAlignment="1" applyProtection="1">
      <alignment vertical="center" wrapText="1"/>
    </xf>
    <xf numFmtId="0" fontId="4" fillId="0" borderId="2" xfId="0" applyFont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center" vertical="center" wrapText="1"/>
    </xf>
    <xf numFmtId="4" fontId="0" fillId="0" borderId="6" xfId="0" applyNumberFormat="1" applyFont="1" applyBorder="1" applyAlignment="1">
      <alignment horizontal="right" vertical="center" wrapText="1"/>
    </xf>
    <xf numFmtId="4" fontId="11" fillId="3" borderId="6" xfId="0" applyNumberFormat="1" applyFont="1" applyFill="1" applyBorder="1" applyAlignment="1">
      <alignment horizontal="right" vertical="center" wrapText="1"/>
    </xf>
    <xf numFmtId="2" fontId="11" fillId="3" borderId="6" xfId="0" applyNumberFormat="1" applyFont="1" applyFill="1" applyBorder="1" applyAlignment="1">
      <alignment horizontal="right" vertical="center" wrapText="1"/>
    </xf>
    <xf numFmtId="0" fontId="6" fillId="4" borderId="4" xfId="0" applyFont="1" applyFill="1" applyBorder="1" applyAlignment="1">
      <alignment vertical="center" wrapText="1"/>
    </xf>
    <xf numFmtId="0" fontId="6" fillId="4" borderId="5" xfId="0" applyFont="1" applyFill="1" applyBorder="1" applyAlignment="1">
      <alignment vertical="center" wrapText="1"/>
    </xf>
    <xf numFmtId="0" fontId="6" fillId="4" borderId="6" xfId="0" applyFont="1" applyFill="1" applyBorder="1" applyAlignment="1">
      <alignment vertical="center" wrapText="1"/>
    </xf>
    <xf numFmtId="0" fontId="6" fillId="4" borderId="12" xfId="0" applyFont="1" applyFill="1" applyBorder="1" applyAlignment="1">
      <alignment vertical="center" wrapText="1"/>
    </xf>
    <xf numFmtId="0" fontId="6" fillId="4" borderId="13" xfId="0" applyFont="1" applyFill="1" applyBorder="1" applyAlignment="1">
      <alignment vertical="center" wrapText="1"/>
    </xf>
    <xf numFmtId="0" fontId="6" fillId="4" borderId="8" xfId="0" applyFont="1" applyFill="1" applyBorder="1" applyAlignment="1">
      <alignment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6" fillId="4" borderId="9" xfId="0" applyFont="1" applyFill="1" applyBorder="1" applyAlignment="1">
      <alignment vertical="center" wrapText="1"/>
    </xf>
    <xf numFmtId="0" fontId="6" fillId="4" borderId="10" xfId="0" applyFont="1" applyFill="1" applyBorder="1" applyAlignment="1">
      <alignment vertical="center" wrapText="1"/>
    </xf>
    <xf numFmtId="0" fontId="6" fillId="4" borderId="11" xfId="0" applyFont="1" applyFill="1" applyBorder="1" applyAlignment="1">
      <alignment vertical="center" wrapText="1"/>
    </xf>
    <xf numFmtId="0" fontId="8" fillId="0" borderId="5" xfId="0" applyFont="1" applyBorder="1" applyAlignment="1" applyProtection="1">
      <alignment horizontal="center" vertical="center" wrapText="1"/>
    </xf>
  </cellXfs>
  <cellStyles count="2">
    <cellStyle name="Normální" xfId="0" builtinId="0"/>
    <cellStyle name="Normální 2" xfId="1"/>
  </cellStyles>
  <dxfs count="16">
    <dxf>
      <font>
        <color rgb="FF9C0006"/>
      </font>
      <fill>
        <patternFill>
          <bgColor rgb="FFFFC7CE"/>
        </patternFill>
      </fill>
    </dxf>
    <dxf>
      <fill>
        <patternFill patternType="lightUp">
          <fgColor indexed="5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lightUp">
          <fgColor indexed="5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lightUp">
          <fgColor indexed="5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lightUp">
          <fgColor indexed="5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lightUp">
          <fgColor indexed="5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lightUp">
          <fgColor indexed="5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lightUp">
          <fgColor indexed="5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lightUp">
          <fgColor indexed="5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7"/>
  <sheetViews>
    <sheetView zoomScaleNormal="100" workbookViewId="0">
      <pane ySplit="2" topLeftCell="A24" activePane="bottomLeft" state="frozen"/>
      <selection pane="bottomLeft" activeCell="A93" sqref="A93"/>
    </sheetView>
  </sheetViews>
  <sheetFormatPr defaultRowHeight="15" x14ac:dyDescent="0.25"/>
  <cols>
    <col min="1" max="1" width="34.42578125" customWidth="1"/>
    <col min="2" max="10" width="12.7109375" customWidth="1"/>
    <col min="11" max="11" width="9.140625" style="28"/>
    <col min="12" max="12" width="11.42578125" bestFit="1" customWidth="1"/>
  </cols>
  <sheetData>
    <row r="1" spans="1:10" ht="32.25" customHeight="1" thickBot="1" x14ac:dyDescent="0.3">
      <c r="A1" s="66" t="s">
        <v>33</v>
      </c>
      <c r="B1" s="66"/>
      <c r="C1" s="66"/>
      <c r="D1" s="66"/>
      <c r="E1" s="66"/>
      <c r="F1" s="66"/>
      <c r="G1" s="66"/>
      <c r="H1" s="66"/>
      <c r="I1" s="66"/>
      <c r="J1" s="66"/>
    </row>
    <row r="2" spans="1:10" ht="30.75" thickBot="1" x14ac:dyDescent="0.3">
      <c r="A2" s="47" t="s">
        <v>30</v>
      </c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9" t="s">
        <v>7</v>
      </c>
      <c r="J2" s="10" t="s">
        <v>8</v>
      </c>
    </row>
    <row r="3" spans="1:10" ht="17.25" thickTop="1" thickBot="1" x14ac:dyDescent="0.3">
      <c r="A3" s="70" t="s">
        <v>24</v>
      </c>
      <c r="B3" s="71"/>
      <c r="C3" s="71"/>
      <c r="D3" s="71"/>
      <c r="E3" s="71"/>
      <c r="F3" s="71"/>
      <c r="G3" s="71"/>
      <c r="H3" s="71"/>
      <c r="I3" s="71"/>
      <c r="J3" s="72"/>
    </row>
    <row r="4" spans="1:10" ht="20.100000000000001" customHeight="1" thickBot="1" x14ac:dyDescent="0.3">
      <c r="A4" s="3" t="s">
        <v>21</v>
      </c>
      <c r="B4" s="45">
        <v>173047.62</v>
      </c>
      <c r="C4" s="46">
        <v>6271.94</v>
      </c>
      <c r="D4" s="46">
        <v>21995.45</v>
      </c>
      <c r="E4" s="46">
        <v>39373.74</v>
      </c>
      <c r="F4" s="46">
        <v>4660.75</v>
      </c>
      <c r="G4" s="46">
        <v>6100.8</v>
      </c>
      <c r="H4" s="46">
        <v>5122.32</v>
      </c>
      <c r="I4" s="46">
        <v>256572.62</v>
      </c>
      <c r="J4" s="46">
        <v>85803.92</v>
      </c>
    </row>
    <row r="5" spans="1:10" ht="20.100000000000001" customHeight="1" thickBot="1" x14ac:dyDescent="0.3">
      <c r="A5" s="4" t="s">
        <v>20</v>
      </c>
      <c r="B5" s="34">
        <v>504.97</v>
      </c>
      <c r="C5" s="34">
        <v>0</v>
      </c>
      <c r="D5" s="34">
        <v>5680.28</v>
      </c>
      <c r="E5" s="34">
        <v>0</v>
      </c>
      <c r="F5" s="34">
        <v>0</v>
      </c>
      <c r="G5" s="34">
        <v>0</v>
      </c>
      <c r="H5" s="34">
        <v>0</v>
      </c>
      <c r="I5" s="33">
        <f>B5+C5+D5+E5+F5+G5+H5</f>
        <v>6185.25</v>
      </c>
      <c r="J5" s="37">
        <v>0</v>
      </c>
    </row>
    <row r="6" spans="1:10" ht="20.100000000000001" customHeight="1" thickBot="1" x14ac:dyDescent="0.3">
      <c r="A6" s="5" t="s">
        <v>11</v>
      </c>
      <c r="B6" s="38">
        <f>(B5/B4)*100</f>
        <v>0.29180984979741414</v>
      </c>
      <c r="C6" s="38">
        <f t="shared" ref="C6:J6" si="0">(C5/C4)*100</f>
        <v>0</v>
      </c>
      <c r="D6" s="38">
        <f t="shared" si="0"/>
        <v>25.824795582722786</v>
      </c>
      <c r="E6" s="38">
        <f t="shared" si="0"/>
        <v>0</v>
      </c>
      <c r="F6" s="38">
        <f t="shared" si="0"/>
        <v>0</v>
      </c>
      <c r="G6" s="38">
        <f t="shared" si="0"/>
        <v>0</v>
      </c>
      <c r="H6" s="38">
        <f t="shared" si="0"/>
        <v>0</v>
      </c>
      <c r="I6" s="38">
        <f t="shared" si="0"/>
        <v>2.4107209880773715</v>
      </c>
      <c r="J6" s="38">
        <f t="shared" si="0"/>
        <v>0</v>
      </c>
    </row>
    <row r="7" spans="1:10" ht="20.100000000000001" customHeight="1" thickBot="1" x14ac:dyDescent="0.3">
      <c r="A7" s="6" t="s">
        <v>22</v>
      </c>
      <c r="B7" s="39">
        <v>1903.75</v>
      </c>
      <c r="C7" s="35">
        <v>0</v>
      </c>
      <c r="D7" s="35">
        <v>31525.989999999998</v>
      </c>
      <c r="E7" s="35">
        <v>0</v>
      </c>
      <c r="F7" s="35">
        <v>0</v>
      </c>
      <c r="G7" s="35">
        <v>0</v>
      </c>
      <c r="H7" s="40">
        <v>0</v>
      </c>
      <c r="I7" s="36">
        <f>B7+C7+D7+E7+F7+G7+H7</f>
        <v>33429.74</v>
      </c>
      <c r="J7" s="41">
        <v>0</v>
      </c>
    </row>
    <row r="8" spans="1:10" ht="20.100000000000001" customHeight="1" thickBot="1" x14ac:dyDescent="0.3">
      <c r="A8" s="7" t="s">
        <v>10</v>
      </c>
      <c r="B8" s="42">
        <f t="shared" ref="B8:J8" si="1">B7/B5</f>
        <v>3.7700259421351761</v>
      </c>
      <c r="C8" s="42" t="e">
        <f t="shared" si="1"/>
        <v>#DIV/0!</v>
      </c>
      <c r="D8" s="42">
        <f t="shared" si="1"/>
        <v>5.5500767567795952</v>
      </c>
      <c r="E8" s="42" t="e">
        <f t="shared" si="1"/>
        <v>#DIV/0!</v>
      </c>
      <c r="F8" s="42" t="e">
        <f t="shared" si="1"/>
        <v>#DIV/0!</v>
      </c>
      <c r="G8" s="42" t="e">
        <f t="shared" si="1"/>
        <v>#DIV/0!</v>
      </c>
      <c r="H8" s="42" t="e">
        <f t="shared" si="1"/>
        <v>#DIV/0!</v>
      </c>
      <c r="I8" s="42">
        <f t="shared" si="1"/>
        <v>5.4047516268542095</v>
      </c>
      <c r="J8" s="42" t="e">
        <f t="shared" si="1"/>
        <v>#DIV/0!</v>
      </c>
    </row>
    <row r="9" spans="1:10" ht="20.100000000000001" customHeight="1" thickBot="1" x14ac:dyDescent="0.3">
      <c r="A9" s="63" t="s">
        <v>9</v>
      </c>
      <c r="B9" s="64"/>
      <c r="C9" s="64"/>
      <c r="D9" s="64"/>
      <c r="E9" s="64"/>
      <c r="F9" s="64"/>
      <c r="G9" s="64"/>
      <c r="H9" s="64"/>
      <c r="I9" s="64"/>
      <c r="J9" s="65"/>
    </row>
    <row r="10" spans="1:10" ht="20.100000000000001" customHeight="1" thickBot="1" x14ac:dyDescent="0.3">
      <c r="A10" s="3" t="s">
        <v>21</v>
      </c>
      <c r="B10" s="45">
        <v>76353.490000000005</v>
      </c>
      <c r="C10" s="46">
        <v>1987.88</v>
      </c>
      <c r="D10" s="46">
        <v>15238.47</v>
      </c>
      <c r="E10" s="46">
        <v>14884.84</v>
      </c>
      <c r="F10" s="46">
        <v>4969.72</v>
      </c>
      <c r="G10" s="46">
        <v>9502.5300000000007</v>
      </c>
      <c r="H10" s="46">
        <v>7960.93</v>
      </c>
      <c r="I10" s="46">
        <v>130897.86000000002</v>
      </c>
      <c r="J10" s="46">
        <v>41635.9</v>
      </c>
    </row>
    <row r="11" spans="1:10" ht="20.100000000000001" customHeight="1" thickBot="1" x14ac:dyDescent="0.3">
      <c r="A11" s="4" t="s">
        <v>20</v>
      </c>
      <c r="B11" s="34">
        <v>0</v>
      </c>
      <c r="C11" s="34">
        <v>0</v>
      </c>
      <c r="D11" s="34">
        <v>9235</v>
      </c>
      <c r="E11" s="34">
        <v>0</v>
      </c>
      <c r="F11" s="34">
        <v>0</v>
      </c>
      <c r="G11" s="34">
        <v>0</v>
      </c>
      <c r="H11" s="34">
        <v>0</v>
      </c>
      <c r="I11" s="34">
        <f>B11+C11+D11+E11+F11+G11+H11</f>
        <v>9235</v>
      </c>
      <c r="J11" s="37">
        <v>0</v>
      </c>
    </row>
    <row r="12" spans="1:10" ht="20.100000000000001" customHeight="1" thickBot="1" x14ac:dyDescent="0.3">
      <c r="A12" s="5" t="s">
        <v>11</v>
      </c>
      <c r="B12" s="38">
        <f>(B11/B10)*100</f>
        <v>0</v>
      </c>
      <c r="C12" s="38">
        <f t="shared" ref="C12:J12" si="2">(C11/C10)*100</f>
        <v>0</v>
      </c>
      <c r="D12" s="38">
        <f t="shared" si="2"/>
        <v>60.603197040122801</v>
      </c>
      <c r="E12" s="38">
        <f t="shared" si="2"/>
        <v>0</v>
      </c>
      <c r="F12" s="38">
        <f t="shared" si="2"/>
        <v>0</v>
      </c>
      <c r="G12" s="38">
        <f t="shared" si="2"/>
        <v>0</v>
      </c>
      <c r="H12" s="38">
        <f t="shared" si="2"/>
        <v>0</v>
      </c>
      <c r="I12" s="38">
        <f t="shared" si="2"/>
        <v>7.0551191593200988</v>
      </c>
      <c r="J12" s="38">
        <f t="shared" si="2"/>
        <v>0</v>
      </c>
    </row>
    <row r="13" spans="1:10" ht="20.100000000000001" customHeight="1" thickBot="1" x14ac:dyDescent="0.3">
      <c r="A13" s="6" t="s">
        <v>22</v>
      </c>
      <c r="B13" s="39">
        <v>0</v>
      </c>
      <c r="C13" s="35">
        <v>0</v>
      </c>
      <c r="D13" s="35">
        <v>55055.34</v>
      </c>
      <c r="E13" s="35">
        <v>0</v>
      </c>
      <c r="F13" s="35">
        <v>0</v>
      </c>
      <c r="G13" s="35">
        <v>0</v>
      </c>
      <c r="H13" s="40">
        <v>0</v>
      </c>
      <c r="I13" s="48">
        <f>B13+C13+D13+E13+F13+G13+H13</f>
        <v>55055.34</v>
      </c>
      <c r="J13" s="41">
        <v>0</v>
      </c>
    </row>
    <row r="14" spans="1:10" ht="20.100000000000001" customHeight="1" thickBot="1" x14ac:dyDescent="0.3">
      <c r="A14" s="7" t="s">
        <v>10</v>
      </c>
      <c r="B14" s="42" t="e">
        <f t="shared" ref="B14:J14" si="3">B13/B11</f>
        <v>#DIV/0!</v>
      </c>
      <c r="C14" s="42" t="e">
        <f t="shared" si="3"/>
        <v>#DIV/0!</v>
      </c>
      <c r="D14" s="42">
        <f t="shared" si="3"/>
        <v>5.9615961017866805</v>
      </c>
      <c r="E14" s="42" t="e">
        <f t="shared" si="3"/>
        <v>#DIV/0!</v>
      </c>
      <c r="F14" s="42" t="e">
        <f t="shared" si="3"/>
        <v>#DIV/0!</v>
      </c>
      <c r="G14" s="42" t="e">
        <f t="shared" si="3"/>
        <v>#DIV/0!</v>
      </c>
      <c r="H14" s="42" t="e">
        <f t="shared" si="3"/>
        <v>#DIV/0!</v>
      </c>
      <c r="I14" s="42">
        <f t="shared" si="3"/>
        <v>5.9615961017866805</v>
      </c>
      <c r="J14" s="42" t="e">
        <f t="shared" si="3"/>
        <v>#DIV/0!</v>
      </c>
    </row>
    <row r="15" spans="1:10" ht="20.100000000000001" customHeight="1" thickBot="1" x14ac:dyDescent="0.3">
      <c r="A15" s="63" t="s">
        <v>25</v>
      </c>
      <c r="B15" s="64"/>
      <c r="C15" s="64"/>
      <c r="D15" s="64"/>
      <c r="E15" s="64"/>
      <c r="F15" s="64"/>
      <c r="G15" s="64"/>
      <c r="H15" s="64"/>
      <c r="I15" s="64"/>
      <c r="J15" s="65"/>
    </row>
    <row r="16" spans="1:10" ht="20.100000000000001" customHeight="1" thickBot="1" x14ac:dyDescent="0.3">
      <c r="A16" s="3" t="s">
        <v>21</v>
      </c>
      <c r="B16" s="45">
        <v>57816.19</v>
      </c>
      <c r="C16" s="46">
        <v>2391.25</v>
      </c>
      <c r="D16" s="46">
        <v>6293.65</v>
      </c>
      <c r="E16" s="46">
        <v>8478.35</v>
      </c>
      <c r="F16" s="46">
        <v>1986.61</v>
      </c>
      <c r="G16" s="46">
        <v>2155.3200000000002</v>
      </c>
      <c r="H16" s="46">
        <v>3503.99</v>
      </c>
      <c r="I16" s="46">
        <v>82625.360000000015</v>
      </c>
      <c r="J16" s="46">
        <v>22470.2</v>
      </c>
    </row>
    <row r="17" spans="1:12" ht="20.100000000000001" customHeight="1" thickBot="1" x14ac:dyDescent="0.3">
      <c r="A17" s="4" t="s">
        <v>20</v>
      </c>
      <c r="B17" s="34">
        <v>74</v>
      </c>
      <c r="C17" s="34">
        <v>0</v>
      </c>
      <c r="D17" s="34">
        <v>953.13</v>
      </c>
      <c r="E17" s="34">
        <v>0</v>
      </c>
      <c r="F17" s="34">
        <v>0</v>
      </c>
      <c r="G17" s="34">
        <v>0</v>
      </c>
      <c r="H17" s="34">
        <v>0</v>
      </c>
      <c r="I17" s="34">
        <f>B17+C17+D17+E17+F17+G17+H17</f>
        <v>1027.1300000000001</v>
      </c>
      <c r="J17" s="37">
        <v>0</v>
      </c>
    </row>
    <row r="18" spans="1:12" ht="20.100000000000001" customHeight="1" thickBot="1" x14ac:dyDescent="0.3">
      <c r="A18" s="5" t="s">
        <v>11</v>
      </c>
      <c r="B18" s="38">
        <f>(B17/B16)*100</f>
        <v>0.12799183066196509</v>
      </c>
      <c r="C18" s="38">
        <f t="shared" ref="C18:J18" si="4">(C17/C16)*100</f>
        <v>0</v>
      </c>
      <c r="D18" s="38">
        <f t="shared" si="4"/>
        <v>15.144312124125111</v>
      </c>
      <c r="E18" s="38">
        <f t="shared" si="4"/>
        <v>0</v>
      </c>
      <c r="F18" s="38">
        <f t="shared" si="4"/>
        <v>0</v>
      </c>
      <c r="G18" s="38">
        <f t="shared" si="4"/>
        <v>0</v>
      </c>
      <c r="H18" s="38">
        <f t="shared" si="4"/>
        <v>0</v>
      </c>
      <c r="I18" s="38">
        <f t="shared" si="4"/>
        <v>1.2431171252990605</v>
      </c>
      <c r="J18" s="38">
        <f t="shared" si="4"/>
        <v>0</v>
      </c>
    </row>
    <row r="19" spans="1:12" ht="20.100000000000001" customHeight="1" thickBot="1" x14ac:dyDescent="0.3">
      <c r="A19" s="6" t="s">
        <v>22</v>
      </c>
      <c r="B19" s="39">
        <v>547</v>
      </c>
      <c r="C19" s="35">
        <v>0</v>
      </c>
      <c r="D19" s="35">
        <v>7145</v>
      </c>
      <c r="E19" s="35">
        <v>0</v>
      </c>
      <c r="F19" s="35">
        <v>0</v>
      </c>
      <c r="G19" s="35">
        <v>0</v>
      </c>
      <c r="H19" s="40">
        <v>0</v>
      </c>
      <c r="I19" s="48">
        <f>B19+C19+D19+E19+F19+G19+H19</f>
        <v>7692</v>
      </c>
      <c r="J19" s="41">
        <v>0</v>
      </c>
    </row>
    <row r="20" spans="1:12" ht="20.100000000000001" customHeight="1" thickBot="1" x14ac:dyDescent="0.3">
      <c r="A20" s="26" t="s">
        <v>10</v>
      </c>
      <c r="B20" s="42">
        <f>B19/B17</f>
        <v>7.3918918918918921</v>
      </c>
      <c r="C20" s="42" t="e">
        <f t="shared" ref="C20:J20" si="5">C19/C17</f>
        <v>#DIV/0!</v>
      </c>
      <c r="D20" s="42">
        <f t="shared" si="5"/>
        <v>7.4963541174865966</v>
      </c>
      <c r="E20" s="42" t="e">
        <f t="shared" si="5"/>
        <v>#DIV/0!</v>
      </c>
      <c r="F20" s="42" t="e">
        <f t="shared" si="5"/>
        <v>#DIV/0!</v>
      </c>
      <c r="G20" s="42" t="e">
        <f t="shared" si="5"/>
        <v>#DIV/0!</v>
      </c>
      <c r="H20" s="42" t="e">
        <f t="shared" si="5"/>
        <v>#DIV/0!</v>
      </c>
      <c r="I20" s="42">
        <f t="shared" si="5"/>
        <v>7.4888280938148037</v>
      </c>
      <c r="J20" s="42" t="e">
        <f t="shared" si="5"/>
        <v>#DIV/0!</v>
      </c>
      <c r="L20" s="23"/>
    </row>
    <row r="21" spans="1:12" ht="20.100000000000001" customHeight="1" thickBot="1" x14ac:dyDescent="0.3">
      <c r="A21" s="60" t="s">
        <v>12</v>
      </c>
      <c r="B21" s="61"/>
      <c r="C21" s="61"/>
      <c r="D21" s="61"/>
      <c r="E21" s="61"/>
      <c r="F21" s="61"/>
      <c r="G21" s="61"/>
      <c r="H21" s="61"/>
      <c r="I21" s="61"/>
      <c r="J21" s="62"/>
    </row>
    <row r="22" spans="1:12" ht="20.100000000000001" customHeight="1" thickBot="1" x14ac:dyDescent="0.3">
      <c r="A22" s="3" t="s">
        <v>21</v>
      </c>
      <c r="B22" s="45">
        <v>10922.31</v>
      </c>
      <c r="C22" s="46">
        <v>189.65</v>
      </c>
      <c r="D22" s="46">
        <v>1260.8</v>
      </c>
      <c r="E22" s="46">
        <v>2583.7399999999998</v>
      </c>
      <c r="F22" s="46">
        <v>1162.77</v>
      </c>
      <c r="G22" s="46">
        <v>1456.29</v>
      </c>
      <c r="H22" s="46">
        <v>1451.54</v>
      </c>
      <c r="I22" s="46">
        <v>19027.099999999999</v>
      </c>
      <c r="J22" s="46">
        <v>5511.59</v>
      </c>
    </row>
    <row r="23" spans="1:12" ht="20.100000000000001" customHeight="1" thickBot="1" x14ac:dyDescent="0.3">
      <c r="A23" s="4" t="s">
        <v>20</v>
      </c>
      <c r="B23" s="34">
        <v>0</v>
      </c>
      <c r="C23" s="34">
        <v>0</v>
      </c>
      <c r="D23" s="34">
        <v>0</v>
      </c>
      <c r="E23" s="34">
        <v>0</v>
      </c>
      <c r="F23" s="34">
        <v>0</v>
      </c>
      <c r="G23" s="34">
        <v>0</v>
      </c>
      <c r="H23" s="34">
        <v>0</v>
      </c>
      <c r="I23" s="34">
        <f>B23+C23+D23+E23+F23+G23+H23</f>
        <v>0</v>
      </c>
      <c r="J23" s="37">
        <v>0</v>
      </c>
    </row>
    <row r="24" spans="1:12" ht="20.100000000000001" customHeight="1" thickBot="1" x14ac:dyDescent="0.3">
      <c r="A24" s="5" t="s">
        <v>11</v>
      </c>
      <c r="B24" s="38">
        <f>(B23/B22)*100</f>
        <v>0</v>
      </c>
      <c r="C24" s="38">
        <f t="shared" ref="C24:J24" si="6">(C23/C22)*100</f>
        <v>0</v>
      </c>
      <c r="D24" s="38">
        <f t="shared" si="6"/>
        <v>0</v>
      </c>
      <c r="E24" s="38">
        <f t="shared" si="6"/>
        <v>0</v>
      </c>
      <c r="F24" s="38">
        <f t="shared" si="6"/>
        <v>0</v>
      </c>
      <c r="G24" s="38">
        <f t="shared" si="6"/>
        <v>0</v>
      </c>
      <c r="H24" s="38">
        <f t="shared" si="6"/>
        <v>0</v>
      </c>
      <c r="I24" s="38">
        <f t="shared" si="6"/>
        <v>0</v>
      </c>
      <c r="J24" s="38">
        <f t="shared" si="6"/>
        <v>0</v>
      </c>
    </row>
    <row r="25" spans="1:12" ht="20.100000000000001" customHeight="1" thickBot="1" x14ac:dyDescent="0.3">
      <c r="A25" s="6" t="s">
        <v>22</v>
      </c>
      <c r="B25" s="39">
        <v>0</v>
      </c>
      <c r="C25" s="35">
        <v>0</v>
      </c>
      <c r="D25" s="35">
        <v>0</v>
      </c>
      <c r="E25" s="35">
        <v>0</v>
      </c>
      <c r="F25" s="35">
        <v>0</v>
      </c>
      <c r="G25" s="35">
        <v>0</v>
      </c>
      <c r="H25" s="40">
        <v>0</v>
      </c>
      <c r="I25" s="48">
        <f>B25+C25+D25+E25+F25+G25+H25</f>
        <v>0</v>
      </c>
      <c r="J25" s="41">
        <v>0</v>
      </c>
    </row>
    <row r="26" spans="1:12" ht="20.100000000000001" customHeight="1" thickBot="1" x14ac:dyDescent="0.3">
      <c r="A26" s="7" t="s">
        <v>10</v>
      </c>
      <c r="B26" s="42" t="e">
        <f t="shared" ref="B26:J26" si="7">B25/B23</f>
        <v>#DIV/0!</v>
      </c>
      <c r="C26" s="42" t="e">
        <f t="shared" si="7"/>
        <v>#DIV/0!</v>
      </c>
      <c r="D26" s="42" t="e">
        <f t="shared" si="7"/>
        <v>#DIV/0!</v>
      </c>
      <c r="E26" s="42" t="e">
        <f t="shared" si="7"/>
        <v>#DIV/0!</v>
      </c>
      <c r="F26" s="42" t="e">
        <f t="shared" si="7"/>
        <v>#DIV/0!</v>
      </c>
      <c r="G26" s="42" t="e">
        <f t="shared" si="7"/>
        <v>#DIV/0!</v>
      </c>
      <c r="H26" s="42" t="e">
        <f t="shared" si="7"/>
        <v>#DIV/0!</v>
      </c>
      <c r="I26" s="42" t="e">
        <f t="shared" si="7"/>
        <v>#DIV/0!</v>
      </c>
      <c r="J26" s="42" t="e">
        <f t="shared" si="7"/>
        <v>#DIV/0!</v>
      </c>
    </row>
    <row r="27" spans="1:12" ht="20.100000000000001" customHeight="1" thickBot="1" x14ac:dyDescent="0.3">
      <c r="A27" s="63" t="s">
        <v>26</v>
      </c>
      <c r="B27" s="64"/>
      <c r="C27" s="64"/>
      <c r="D27" s="64"/>
      <c r="E27" s="64"/>
      <c r="F27" s="64"/>
      <c r="G27" s="64"/>
      <c r="H27" s="64"/>
      <c r="I27" s="64"/>
      <c r="J27" s="65"/>
    </row>
    <row r="28" spans="1:12" ht="20.100000000000001" customHeight="1" thickBot="1" x14ac:dyDescent="0.3">
      <c r="A28" s="3" t="s">
        <v>21</v>
      </c>
      <c r="B28" s="45">
        <v>65357.79</v>
      </c>
      <c r="C28" s="46">
        <v>2312.4899999999998</v>
      </c>
      <c r="D28" s="46">
        <v>5175.09</v>
      </c>
      <c r="E28" s="46">
        <v>13121.68</v>
      </c>
      <c r="F28" s="46">
        <v>1485.75</v>
      </c>
      <c r="G28" s="46">
        <v>1022.24</v>
      </c>
      <c r="H28" s="46">
        <v>849.95</v>
      </c>
      <c r="I28" s="46">
        <v>89324.989999999991</v>
      </c>
      <c r="J28" s="46">
        <v>22366.55</v>
      </c>
    </row>
    <row r="29" spans="1:12" ht="20.100000000000001" customHeight="1" thickBot="1" x14ac:dyDescent="0.3">
      <c r="A29" s="4" t="s">
        <v>20</v>
      </c>
      <c r="B29" s="34">
        <v>722</v>
      </c>
      <c r="C29" s="34">
        <v>0</v>
      </c>
      <c r="D29" s="34">
        <v>3253</v>
      </c>
      <c r="E29" s="34">
        <v>0</v>
      </c>
      <c r="F29" s="34">
        <v>0</v>
      </c>
      <c r="G29" s="34">
        <v>0</v>
      </c>
      <c r="H29" s="34">
        <v>0</v>
      </c>
      <c r="I29" s="34">
        <f>B29+C29+D29+E29+F29+G29+H29</f>
        <v>3975</v>
      </c>
      <c r="J29" s="37">
        <v>0</v>
      </c>
    </row>
    <row r="30" spans="1:12" ht="20.100000000000001" customHeight="1" thickBot="1" x14ac:dyDescent="0.3">
      <c r="A30" s="5" t="s">
        <v>11</v>
      </c>
      <c r="B30" s="38">
        <f>(B29/B28)*100</f>
        <v>1.104688515324646</v>
      </c>
      <c r="C30" s="38">
        <f t="shared" ref="C30:J30" si="8">(C29/C28)*100</f>
        <v>0</v>
      </c>
      <c r="D30" s="38">
        <f t="shared" si="8"/>
        <v>62.858810184943636</v>
      </c>
      <c r="E30" s="38">
        <f t="shared" si="8"/>
        <v>0</v>
      </c>
      <c r="F30" s="38">
        <f t="shared" si="8"/>
        <v>0</v>
      </c>
      <c r="G30" s="38">
        <f t="shared" si="8"/>
        <v>0</v>
      </c>
      <c r="H30" s="38">
        <f t="shared" si="8"/>
        <v>0</v>
      </c>
      <c r="I30" s="38">
        <f t="shared" si="8"/>
        <v>4.4500424797136837</v>
      </c>
      <c r="J30" s="38">
        <f t="shared" si="8"/>
        <v>0</v>
      </c>
    </row>
    <row r="31" spans="1:12" ht="20.100000000000001" customHeight="1" thickBot="1" x14ac:dyDescent="0.3">
      <c r="A31" s="6" t="s">
        <v>22</v>
      </c>
      <c r="B31" s="39">
        <v>2888</v>
      </c>
      <c r="C31" s="35">
        <v>0</v>
      </c>
      <c r="D31" s="35">
        <v>19236</v>
      </c>
      <c r="E31" s="35">
        <v>0</v>
      </c>
      <c r="F31" s="35">
        <v>0</v>
      </c>
      <c r="G31" s="35">
        <v>0</v>
      </c>
      <c r="H31" s="40">
        <v>0</v>
      </c>
      <c r="I31" s="48">
        <f>B31+C31+D31+E31+F31+G31+H31</f>
        <v>22124</v>
      </c>
      <c r="J31" s="41">
        <v>0</v>
      </c>
    </row>
    <row r="32" spans="1:12" ht="20.100000000000001" customHeight="1" thickBot="1" x14ac:dyDescent="0.3">
      <c r="A32" s="7" t="s">
        <v>10</v>
      </c>
      <c r="B32" s="42">
        <f>B31/B29</f>
        <v>4</v>
      </c>
      <c r="C32" s="42" t="e">
        <f>C31/C29</f>
        <v>#DIV/0!</v>
      </c>
      <c r="D32" s="42">
        <f t="shared" ref="D32:J32" si="9">D31/D29</f>
        <v>5.9133107900399633</v>
      </c>
      <c r="E32" s="42" t="e">
        <f t="shared" si="9"/>
        <v>#DIV/0!</v>
      </c>
      <c r="F32" s="42" t="e">
        <f t="shared" si="9"/>
        <v>#DIV/0!</v>
      </c>
      <c r="G32" s="42" t="e">
        <f t="shared" si="9"/>
        <v>#DIV/0!</v>
      </c>
      <c r="H32" s="42" t="e">
        <f t="shared" si="9"/>
        <v>#DIV/0!</v>
      </c>
      <c r="I32" s="42">
        <f t="shared" si="9"/>
        <v>5.5657861635220129</v>
      </c>
      <c r="J32" s="42" t="e">
        <f t="shared" si="9"/>
        <v>#DIV/0!</v>
      </c>
    </row>
    <row r="33" spans="1:10" ht="20.100000000000001" customHeight="1" thickBot="1" x14ac:dyDescent="0.3">
      <c r="A33" s="63" t="s">
        <v>13</v>
      </c>
      <c r="B33" s="64"/>
      <c r="C33" s="64"/>
      <c r="D33" s="64"/>
      <c r="E33" s="64"/>
      <c r="F33" s="64"/>
      <c r="G33" s="64"/>
      <c r="H33" s="64"/>
      <c r="I33" s="64"/>
      <c r="J33" s="65"/>
    </row>
    <row r="34" spans="1:10" ht="20.100000000000001" customHeight="1" thickBot="1" x14ac:dyDescent="0.3">
      <c r="A34" s="3" t="s">
        <v>21</v>
      </c>
      <c r="B34" s="45">
        <v>11464.43</v>
      </c>
      <c r="C34" s="46">
        <v>678.76</v>
      </c>
      <c r="D34" s="46">
        <v>2062.9899999999998</v>
      </c>
      <c r="E34" s="46">
        <v>1823.98</v>
      </c>
      <c r="F34" s="46">
        <v>1156.3800000000001</v>
      </c>
      <c r="G34" s="46">
        <v>1274.05</v>
      </c>
      <c r="H34" s="46">
        <v>1493.71</v>
      </c>
      <c r="I34" s="46">
        <v>19954.3</v>
      </c>
      <c r="J34" s="46">
        <v>4769.7700000000004</v>
      </c>
    </row>
    <row r="35" spans="1:10" ht="20.100000000000001" customHeight="1" thickBot="1" x14ac:dyDescent="0.3">
      <c r="A35" s="4" t="s">
        <v>20</v>
      </c>
      <c r="B35" s="34">
        <v>0</v>
      </c>
      <c r="C35" s="34">
        <v>0</v>
      </c>
      <c r="D35" s="34">
        <v>180</v>
      </c>
      <c r="E35" s="34">
        <v>0</v>
      </c>
      <c r="F35" s="34">
        <v>0</v>
      </c>
      <c r="G35" s="34">
        <v>0</v>
      </c>
      <c r="H35" s="34">
        <v>0</v>
      </c>
      <c r="I35" s="34">
        <f>B35+C35+D35+E35+F35+G35+H35</f>
        <v>180</v>
      </c>
      <c r="J35" s="37">
        <v>0</v>
      </c>
    </row>
    <row r="36" spans="1:10" ht="20.100000000000001" customHeight="1" thickBot="1" x14ac:dyDescent="0.3">
      <c r="A36" s="5" t="s">
        <v>11</v>
      </c>
      <c r="B36" s="21">
        <f>(B35/B34)*100</f>
        <v>0</v>
      </c>
      <c r="C36" s="21">
        <f t="shared" ref="C36:J36" si="10">(C35/C34)*100</f>
        <v>0</v>
      </c>
      <c r="D36" s="21">
        <f t="shared" si="10"/>
        <v>8.7251998313128052</v>
      </c>
      <c r="E36" s="21">
        <f t="shared" si="10"/>
        <v>0</v>
      </c>
      <c r="F36" s="21">
        <f t="shared" si="10"/>
        <v>0</v>
      </c>
      <c r="G36" s="21">
        <f t="shared" si="10"/>
        <v>0</v>
      </c>
      <c r="H36" s="21">
        <f t="shared" si="10"/>
        <v>0</v>
      </c>
      <c r="I36" s="21">
        <f t="shared" si="10"/>
        <v>0.90206120986454053</v>
      </c>
      <c r="J36" s="21">
        <f t="shared" si="10"/>
        <v>0</v>
      </c>
    </row>
    <row r="37" spans="1:10" ht="20.100000000000001" customHeight="1" thickBot="1" x14ac:dyDescent="0.3">
      <c r="A37" s="6" t="s">
        <v>22</v>
      </c>
      <c r="B37" s="39">
        <v>0</v>
      </c>
      <c r="C37" s="35">
        <v>0</v>
      </c>
      <c r="D37" s="35">
        <v>1080</v>
      </c>
      <c r="E37" s="35">
        <v>0</v>
      </c>
      <c r="F37" s="35">
        <v>0</v>
      </c>
      <c r="G37" s="35">
        <v>0</v>
      </c>
      <c r="H37" s="40">
        <v>0</v>
      </c>
      <c r="I37" s="48">
        <f>B37+C37+D37+E37+F37+G37+H37</f>
        <v>1080</v>
      </c>
      <c r="J37" s="41">
        <v>0</v>
      </c>
    </row>
    <row r="38" spans="1:10" ht="20.100000000000001" customHeight="1" thickBot="1" x14ac:dyDescent="0.3">
      <c r="A38" s="7" t="s">
        <v>10</v>
      </c>
      <c r="B38" s="22" t="e">
        <f t="shared" ref="B38:J38" si="11">B37/B35</f>
        <v>#DIV/0!</v>
      </c>
      <c r="C38" s="22" t="e">
        <f t="shared" si="11"/>
        <v>#DIV/0!</v>
      </c>
      <c r="D38" s="22">
        <f t="shared" si="11"/>
        <v>6</v>
      </c>
      <c r="E38" s="22" t="e">
        <f t="shared" si="11"/>
        <v>#DIV/0!</v>
      </c>
      <c r="F38" s="22" t="e">
        <f t="shared" si="11"/>
        <v>#DIV/0!</v>
      </c>
      <c r="G38" s="22" t="e">
        <f t="shared" si="11"/>
        <v>#DIV/0!</v>
      </c>
      <c r="H38" s="22" t="e">
        <f t="shared" si="11"/>
        <v>#DIV/0!</v>
      </c>
      <c r="I38" s="22">
        <f t="shared" si="11"/>
        <v>6</v>
      </c>
      <c r="J38" s="22" t="e">
        <f t="shared" si="11"/>
        <v>#DIV/0!</v>
      </c>
    </row>
    <row r="39" spans="1:10" ht="20.100000000000001" customHeight="1" thickBot="1" x14ac:dyDescent="0.3">
      <c r="A39" s="63" t="s">
        <v>14</v>
      </c>
      <c r="B39" s="64"/>
      <c r="C39" s="64"/>
      <c r="D39" s="64"/>
      <c r="E39" s="64"/>
      <c r="F39" s="64"/>
      <c r="G39" s="64"/>
      <c r="H39" s="64"/>
      <c r="I39" s="64"/>
      <c r="J39" s="65"/>
    </row>
    <row r="40" spans="1:10" ht="20.100000000000001" customHeight="1" thickBot="1" x14ac:dyDescent="0.3">
      <c r="A40" s="3" t="s">
        <v>21</v>
      </c>
      <c r="B40" s="45">
        <v>58895.360000000001</v>
      </c>
      <c r="C40" s="46">
        <v>1603.12</v>
      </c>
      <c r="D40" s="46">
        <v>17529.98</v>
      </c>
      <c r="E40" s="46">
        <v>8211.9500000000007</v>
      </c>
      <c r="F40" s="46">
        <v>1948.5900000000001</v>
      </c>
      <c r="G40" s="46">
        <v>7412.74</v>
      </c>
      <c r="H40" s="46">
        <v>5380.98</v>
      </c>
      <c r="I40" s="46">
        <v>100982.72</v>
      </c>
      <c r="J40" s="46">
        <v>31408.17</v>
      </c>
    </row>
    <row r="41" spans="1:10" ht="20.100000000000001" customHeight="1" thickBot="1" x14ac:dyDescent="0.3">
      <c r="A41" s="4" t="s">
        <v>20</v>
      </c>
      <c r="B41" s="34">
        <v>0</v>
      </c>
      <c r="C41" s="34">
        <v>0</v>
      </c>
      <c r="D41" s="34">
        <v>7774.73</v>
      </c>
      <c r="E41" s="34">
        <v>0</v>
      </c>
      <c r="F41" s="34">
        <v>0</v>
      </c>
      <c r="G41" s="34">
        <v>0</v>
      </c>
      <c r="H41" s="34">
        <v>0</v>
      </c>
      <c r="I41" s="34">
        <f>B41+C41+D41+E41+F41+G41+H41</f>
        <v>7774.73</v>
      </c>
      <c r="J41" s="37">
        <v>0</v>
      </c>
    </row>
    <row r="42" spans="1:10" ht="20.100000000000001" customHeight="1" thickBot="1" x14ac:dyDescent="0.3">
      <c r="A42" s="5" t="s">
        <v>11</v>
      </c>
      <c r="B42" s="21">
        <f>(B41/B40)*100</f>
        <v>0</v>
      </c>
      <c r="C42" s="21">
        <f t="shared" ref="C42:J42" si="12">(C41/C40)*100</f>
        <v>0</v>
      </c>
      <c r="D42" s="21">
        <f t="shared" si="12"/>
        <v>44.351048888817893</v>
      </c>
      <c r="E42" s="21">
        <f t="shared" si="12"/>
        <v>0</v>
      </c>
      <c r="F42" s="21">
        <f t="shared" si="12"/>
        <v>0</v>
      </c>
      <c r="G42" s="21">
        <f t="shared" si="12"/>
        <v>0</v>
      </c>
      <c r="H42" s="21">
        <f t="shared" si="12"/>
        <v>0</v>
      </c>
      <c r="I42" s="21">
        <f t="shared" si="12"/>
        <v>7.6990697022223209</v>
      </c>
      <c r="J42" s="21">
        <f t="shared" si="12"/>
        <v>0</v>
      </c>
    </row>
    <row r="43" spans="1:10" ht="20.100000000000001" customHeight="1" thickBot="1" x14ac:dyDescent="0.3">
      <c r="A43" s="6" t="s">
        <v>22</v>
      </c>
      <c r="B43" s="39">
        <v>0</v>
      </c>
      <c r="C43" s="35">
        <v>0</v>
      </c>
      <c r="D43" s="35">
        <v>38087.29</v>
      </c>
      <c r="E43" s="35">
        <v>0</v>
      </c>
      <c r="F43" s="35">
        <v>0</v>
      </c>
      <c r="G43" s="35">
        <v>0</v>
      </c>
      <c r="H43" s="40">
        <v>0</v>
      </c>
      <c r="I43" s="48">
        <f>B43+C43+D43+E43+F43+G43+H43</f>
        <v>38087.29</v>
      </c>
      <c r="J43" s="41">
        <v>0</v>
      </c>
    </row>
    <row r="44" spans="1:10" ht="20.100000000000001" customHeight="1" thickBot="1" x14ac:dyDescent="0.3">
      <c r="A44" s="26" t="s">
        <v>10</v>
      </c>
      <c r="B44" s="22" t="e">
        <f t="shared" ref="B44:J44" si="13">B43/B41</f>
        <v>#DIV/0!</v>
      </c>
      <c r="C44" s="22" t="e">
        <f t="shared" si="13"/>
        <v>#DIV/0!</v>
      </c>
      <c r="D44" s="22">
        <f t="shared" si="13"/>
        <v>4.8988569377971976</v>
      </c>
      <c r="E44" s="22" t="e">
        <f t="shared" si="13"/>
        <v>#DIV/0!</v>
      </c>
      <c r="F44" s="22" t="e">
        <f t="shared" si="13"/>
        <v>#DIV/0!</v>
      </c>
      <c r="G44" s="22" t="e">
        <f t="shared" si="13"/>
        <v>#DIV/0!</v>
      </c>
      <c r="H44" s="22" t="e">
        <f t="shared" si="13"/>
        <v>#DIV/0!</v>
      </c>
      <c r="I44" s="22">
        <f t="shared" si="13"/>
        <v>4.8988569377971976</v>
      </c>
      <c r="J44" s="22" t="e">
        <f t="shared" si="13"/>
        <v>#DIV/0!</v>
      </c>
    </row>
    <row r="45" spans="1:10" ht="20.100000000000001" customHeight="1" thickBot="1" x14ac:dyDescent="0.3">
      <c r="A45" s="60" t="s">
        <v>29</v>
      </c>
      <c r="B45" s="61"/>
      <c r="C45" s="61"/>
      <c r="D45" s="61"/>
      <c r="E45" s="61"/>
      <c r="F45" s="61"/>
      <c r="G45" s="61"/>
      <c r="H45" s="61"/>
      <c r="I45" s="61"/>
      <c r="J45" s="62"/>
    </row>
    <row r="46" spans="1:10" ht="20.100000000000001" customHeight="1" thickBot="1" x14ac:dyDescent="0.3">
      <c r="A46" s="3" t="s">
        <v>21</v>
      </c>
      <c r="B46" s="45">
        <v>52750.18</v>
      </c>
      <c r="C46" s="46">
        <v>1454.49</v>
      </c>
      <c r="D46" s="46">
        <v>5920.66</v>
      </c>
      <c r="E46" s="46">
        <v>15654.5</v>
      </c>
      <c r="F46" s="46">
        <v>655.51</v>
      </c>
      <c r="G46" s="46">
        <v>1809.2</v>
      </c>
      <c r="H46" s="46">
        <v>3738.43</v>
      </c>
      <c r="I46" s="46">
        <v>81982.969999999987</v>
      </c>
      <c r="J46" s="46">
        <v>25883.07</v>
      </c>
    </row>
    <row r="47" spans="1:10" ht="20.100000000000001" customHeight="1" thickBot="1" x14ac:dyDescent="0.3">
      <c r="A47" s="4" t="s">
        <v>20</v>
      </c>
      <c r="B47" s="34">
        <v>0</v>
      </c>
      <c r="C47" s="34">
        <v>0</v>
      </c>
      <c r="D47" s="34">
        <v>1432.5</v>
      </c>
      <c r="E47" s="34">
        <v>0</v>
      </c>
      <c r="F47" s="34">
        <v>0</v>
      </c>
      <c r="G47" s="34">
        <v>0</v>
      </c>
      <c r="H47" s="34">
        <v>0</v>
      </c>
      <c r="I47" s="34">
        <f>B47+C47+D47+E47+F47+G47+H47</f>
        <v>1432.5</v>
      </c>
      <c r="J47" s="37">
        <v>0</v>
      </c>
    </row>
    <row r="48" spans="1:10" ht="20.100000000000001" customHeight="1" thickBot="1" x14ac:dyDescent="0.3">
      <c r="A48" s="5" t="s">
        <v>11</v>
      </c>
      <c r="B48" s="38">
        <f>(B47/B46)*100</f>
        <v>0</v>
      </c>
      <c r="C48" s="38">
        <f t="shared" ref="C48:J48" si="14">(C47/C46)*100</f>
        <v>0</v>
      </c>
      <c r="D48" s="38">
        <f t="shared" si="14"/>
        <v>24.194937726537244</v>
      </c>
      <c r="E48" s="38">
        <f t="shared" si="14"/>
        <v>0</v>
      </c>
      <c r="F48" s="38">
        <f t="shared" si="14"/>
        <v>0</v>
      </c>
      <c r="G48" s="38">
        <f t="shared" si="14"/>
        <v>0</v>
      </c>
      <c r="H48" s="38">
        <f t="shared" si="14"/>
        <v>0</v>
      </c>
      <c r="I48" s="38">
        <f t="shared" si="14"/>
        <v>1.7473141068199898</v>
      </c>
      <c r="J48" s="38">
        <f t="shared" si="14"/>
        <v>0</v>
      </c>
    </row>
    <row r="49" spans="1:10" ht="20.100000000000001" customHeight="1" thickBot="1" x14ac:dyDescent="0.3">
      <c r="A49" s="6" t="s">
        <v>22</v>
      </c>
      <c r="B49" s="39">
        <v>0</v>
      </c>
      <c r="C49" s="35">
        <v>0</v>
      </c>
      <c r="D49" s="35">
        <v>8813.51</v>
      </c>
      <c r="E49" s="35">
        <v>0</v>
      </c>
      <c r="F49" s="35">
        <v>0</v>
      </c>
      <c r="G49" s="35">
        <v>0</v>
      </c>
      <c r="H49" s="40">
        <v>0</v>
      </c>
      <c r="I49" s="48">
        <f>B49+C49+D49+E49+F49+G49+H49</f>
        <v>8813.51</v>
      </c>
      <c r="J49" s="41">
        <v>0</v>
      </c>
    </row>
    <row r="50" spans="1:10" ht="20.100000000000001" customHeight="1" thickBot="1" x14ac:dyDescent="0.3">
      <c r="A50" s="7" t="s">
        <v>10</v>
      </c>
      <c r="B50" s="42" t="e">
        <f t="shared" ref="B50:J50" si="15">B49/B47</f>
        <v>#DIV/0!</v>
      </c>
      <c r="C50" s="42" t="e">
        <f t="shared" si="15"/>
        <v>#DIV/0!</v>
      </c>
      <c r="D50" s="42">
        <f t="shared" si="15"/>
        <v>6.1525375218150087</v>
      </c>
      <c r="E50" s="42" t="e">
        <f t="shared" si="15"/>
        <v>#DIV/0!</v>
      </c>
      <c r="F50" s="42" t="e">
        <f t="shared" si="15"/>
        <v>#DIV/0!</v>
      </c>
      <c r="G50" s="42" t="e">
        <f t="shared" si="15"/>
        <v>#DIV/0!</v>
      </c>
      <c r="H50" s="42" t="e">
        <f t="shared" si="15"/>
        <v>#DIV/0!</v>
      </c>
      <c r="I50" s="42">
        <f t="shared" si="15"/>
        <v>6.1525375218150087</v>
      </c>
      <c r="J50" s="42" t="e">
        <f t="shared" si="15"/>
        <v>#DIV/0!</v>
      </c>
    </row>
    <row r="51" spans="1:10" ht="20.100000000000001" customHeight="1" thickBot="1" x14ac:dyDescent="0.3">
      <c r="A51" s="63" t="s">
        <v>15</v>
      </c>
      <c r="B51" s="64"/>
      <c r="C51" s="64"/>
      <c r="D51" s="64"/>
      <c r="E51" s="64"/>
      <c r="F51" s="64"/>
      <c r="G51" s="64"/>
      <c r="H51" s="64"/>
      <c r="I51" s="64"/>
      <c r="J51" s="65"/>
    </row>
    <row r="52" spans="1:10" ht="20.100000000000001" customHeight="1" thickBot="1" x14ac:dyDescent="0.3">
      <c r="A52" s="3" t="s">
        <v>21</v>
      </c>
      <c r="B52" s="45">
        <v>72617.679999999993</v>
      </c>
      <c r="C52" s="46">
        <v>2404.0300000000002</v>
      </c>
      <c r="D52" s="46">
        <v>12633.55</v>
      </c>
      <c r="E52" s="46">
        <v>28429.32</v>
      </c>
      <c r="F52" s="46">
        <v>5467.41</v>
      </c>
      <c r="G52" s="46">
        <v>5084.34</v>
      </c>
      <c r="H52" s="46">
        <v>4875.7299999999996</v>
      </c>
      <c r="I52" s="46">
        <v>131512.06</v>
      </c>
      <c r="J52" s="46">
        <v>40770.199999999997</v>
      </c>
    </row>
    <row r="53" spans="1:10" ht="20.100000000000001" customHeight="1" thickBot="1" x14ac:dyDescent="0.3">
      <c r="A53" s="4" t="s">
        <v>20</v>
      </c>
      <c r="B53" s="34">
        <v>0</v>
      </c>
      <c r="C53" s="34">
        <v>0</v>
      </c>
      <c r="D53" s="34">
        <v>2890</v>
      </c>
      <c r="E53" s="34">
        <v>0</v>
      </c>
      <c r="F53" s="34">
        <v>0</v>
      </c>
      <c r="G53" s="34">
        <v>0</v>
      </c>
      <c r="H53" s="34">
        <v>0</v>
      </c>
      <c r="I53" s="34">
        <f>B53+C53+D53+E53+F53+G53+H53</f>
        <v>2890</v>
      </c>
      <c r="J53" s="37">
        <v>0</v>
      </c>
    </row>
    <row r="54" spans="1:10" ht="20.100000000000001" customHeight="1" thickBot="1" x14ac:dyDescent="0.3">
      <c r="A54" s="5" t="s">
        <v>11</v>
      </c>
      <c r="B54" s="21">
        <f>(B53/B52)*100</f>
        <v>0</v>
      </c>
      <c r="C54" s="21">
        <f t="shared" ref="C54:J54" si="16">(C53/C52)*100</f>
        <v>0</v>
      </c>
      <c r="D54" s="21">
        <f t="shared" si="16"/>
        <v>22.875597120366013</v>
      </c>
      <c r="E54" s="21">
        <f t="shared" si="16"/>
        <v>0</v>
      </c>
      <c r="F54" s="21">
        <f t="shared" si="16"/>
        <v>0</v>
      </c>
      <c r="G54" s="21">
        <f t="shared" si="16"/>
        <v>0</v>
      </c>
      <c r="H54" s="21">
        <f t="shared" si="16"/>
        <v>0</v>
      </c>
      <c r="I54" s="21">
        <f t="shared" si="16"/>
        <v>2.1975170946299527</v>
      </c>
      <c r="J54" s="21">
        <f t="shared" si="16"/>
        <v>0</v>
      </c>
    </row>
    <row r="55" spans="1:10" ht="20.100000000000001" customHeight="1" thickBot="1" x14ac:dyDescent="0.3">
      <c r="A55" s="6" t="s">
        <v>22</v>
      </c>
      <c r="B55" s="39">
        <v>0</v>
      </c>
      <c r="C55" s="35">
        <v>0</v>
      </c>
      <c r="D55" s="35">
        <v>16982</v>
      </c>
      <c r="E55" s="35">
        <v>0</v>
      </c>
      <c r="F55" s="35">
        <v>0</v>
      </c>
      <c r="G55" s="35">
        <v>0</v>
      </c>
      <c r="H55" s="40">
        <v>0</v>
      </c>
      <c r="I55" s="48">
        <f>B55+C55+D55+E55+F55+G55+H55</f>
        <v>16982</v>
      </c>
      <c r="J55" s="41">
        <v>0</v>
      </c>
    </row>
    <row r="56" spans="1:10" ht="20.100000000000001" customHeight="1" thickBot="1" x14ac:dyDescent="0.3">
      <c r="A56" s="7" t="s">
        <v>10</v>
      </c>
      <c r="B56" s="42" t="e">
        <f t="shared" ref="B56:J56" si="17">B55/B53</f>
        <v>#DIV/0!</v>
      </c>
      <c r="C56" s="42" t="e">
        <f t="shared" si="17"/>
        <v>#DIV/0!</v>
      </c>
      <c r="D56" s="42">
        <f t="shared" si="17"/>
        <v>5.8761245674740481</v>
      </c>
      <c r="E56" s="42" t="e">
        <f t="shared" si="17"/>
        <v>#DIV/0!</v>
      </c>
      <c r="F56" s="42" t="e">
        <f t="shared" si="17"/>
        <v>#DIV/0!</v>
      </c>
      <c r="G56" s="42" t="e">
        <f t="shared" si="17"/>
        <v>#DIV/0!</v>
      </c>
      <c r="H56" s="42" t="e">
        <f t="shared" si="17"/>
        <v>#DIV/0!</v>
      </c>
      <c r="I56" s="42">
        <f t="shared" si="17"/>
        <v>5.8761245674740481</v>
      </c>
      <c r="J56" s="42" t="e">
        <f t="shared" si="17"/>
        <v>#DIV/0!</v>
      </c>
    </row>
    <row r="57" spans="1:10" ht="20.100000000000001" customHeight="1" thickBot="1" x14ac:dyDescent="0.3">
      <c r="A57" s="63" t="s">
        <v>16</v>
      </c>
      <c r="B57" s="64"/>
      <c r="C57" s="64"/>
      <c r="D57" s="64"/>
      <c r="E57" s="64"/>
      <c r="F57" s="64"/>
      <c r="G57" s="64"/>
      <c r="H57" s="64"/>
      <c r="I57" s="64"/>
      <c r="J57" s="65"/>
    </row>
    <row r="58" spans="1:10" ht="20.100000000000001" customHeight="1" thickBot="1" x14ac:dyDescent="0.3">
      <c r="A58" s="16" t="s">
        <v>21</v>
      </c>
      <c r="B58" s="45">
        <v>111255.45</v>
      </c>
      <c r="C58" s="46">
        <v>2012.89</v>
      </c>
      <c r="D58" s="46">
        <v>9820.6299999999992</v>
      </c>
      <c r="E58" s="46">
        <v>26390.91</v>
      </c>
      <c r="F58" s="46">
        <v>3106.36</v>
      </c>
      <c r="G58" s="46">
        <v>1808.63</v>
      </c>
      <c r="H58" s="46">
        <v>2163.13</v>
      </c>
      <c r="I58" s="46">
        <v>156558</v>
      </c>
      <c r="J58" s="46">
        <v>39433.24</v>
      </c>
    </row>
    <row r="59" spans="1:10" ht="20.100000000000001" customHeight="1" thickBot="1" x14ac:dyDescent="0.3">
      <c r="A59" s="17" t="s">
        <v>20</v>
      </c>
      <c r="B59" s="34">
        <v>6693.3</v>
      </c>
      <c r="C59" s="34">
        <v>0</v>
      </c>
      <c r="D59" s="34">
        <v>4780.3</v>
      </c>
      <c r="E59" s="34">
        <v>435.5</v>
      </c>
      <c r="F59" s="34">
        <v>0</v>
      </c>
      <c r="G59" s="34">
        <v>0</v>
      </c>
      <c r="H59" s="34">
        <v>0</v>
      </c>
      <c r="I59" s="34">
        <f>B59+C59+D59+E59+F59+G59+H59</f>
        <v>11909.1</v>
      </c>
      <c r="J59" s="32">
        <v>1056</v>
      </c>
    </row>
    <row r="60" spans="1:10" ht="20.100000000000001" customHeight="1" thickBot="1" x14ac:dyDescent="0.3">
      <c r="A60" s="18" t="s">
        <v>11</v>
      </c>
      <c r="B60" s="38">
        <f>(B59/B58)*100</f>
        <v>6.0161547142184943</v>
      </c>
      <c r="C60" s="38">
        <f t="shared" ref="C60:J60" si="18">(C59/C58)*100</f>
        <v>0</v>
      </c>
      <c r="D60" s="38">
        <f t="shared" si="18"/>
        <v>48.676103264250877</v>
      </c>
      <c r="E60" s="38">
        <f t="shared" si="18"/>
        <v>1.6501894023358801</v>
      </c>
      <c r="F60" s="38">
        <f t="shared" si="18"/>
        <v>0</v>
      </c>
      <c r="G60" s="38">
        <f t="shared" si="18"/>
        <v>0</v>
      </c>
      <c r="H60" s="38">
        <f t="shared" si="18"/>
        <v>0</v>
      </c>
      <c r="I60" s="38">
        <f t="shared" si="18"/>
        <v>7.6068294178515306</v>
      </c>
      <c r="J60" s="38">
        <f t="shared" si="18"/>
        <v>2.6779437854967032</v>
      </c>
    </row>
    <row r="61" spans="1:10" ht="20.100000000000001" customHeight="1" thickBot="1" x14ac:dyDescent="0.3">
      <c r="A61" s="19" t="s">
        <v>22</v>
      </c>
      <c r="B61" s="39">
        <v>26050.400000000001</v>
      </c>
      <c r="C61" s="35">
        <v>0</v>
      </c>
      <c r="D61" s="35">
        <v>22752.1</v>
      </c>
      <c r="E61" s="35">
        <v>1671.1</v>
      </c>
      <c r="F61" s="35">
        <v>0</v>
      </c>
      <c r="G61" s="35">
        <v>0</v>
      </c>
      <c r="H61" s="40">
        <v>0</v>
      </c>
      <c r="I61" s="48">
        <f>B61+C61+D61+E61+F61+G61+H61</f>
        <v>50473.599999999999</v>
      </c>
      <c r="J61" s="41">
        <v>2682.9</v>
      </c>
    </row>
    <row r="62" spans="1:10" ht="20.100000000000001" customHeight="1" thickBot="1" x14ac:dyDescent="0.3">
      <c r="A62" s="20" t="s">
        <v>10</v>
      </c>
      <c r="B62" s="42">
        <f>B61/B59</f>
        <v>3.8920114143994744</v>
      </c>
      <c r="C62" s="42" t="e">
        <f t="shared" ref="C62:J62" si="19">C61/C59</f>
        <v>#DIV/0!</v>
      </c>
      <c r="D62" s="42">
        <f t="shared" si="19"/>
        <v>4.7595548396544149</v>
      </c>
      <c r="E62" s="42">
        <f t="shared" si="19"/>
        <v>3.8371986222732488</v>
      </c>
      <c r="F62" s="42" t="e">
        <f t="shared" si="19"/>
        <v>#DIV/0!</v>
      </c>
      <c r="G62" s="42" t="e">
        <f t="shared" si="19"/>
        <v>#DIV/0!</v>
      </c>
      <c r="H62" s="42" t="e">
        <f t="shared" si="19"/>
        <v>#DIV/0!</v>
      </c>
      <c r="I62" s="42">
        <f t="shared" si="19"/>
        <v>4.2382379860778734</v>
      </c>
      <c r="J62" s="42">
        <f t="shared" si="19"/>
        <v>2.5406249999999999</v>
      </c>
    </row>
    <row r="63" spans="1:10" ht="20.100000000000001" customHeight="1" thickBot="1" x14ac:dyDescent="0.3">
      <c r="A63" s="63" t="s">
        <v>17</v>
      </c>
      <c r="B63" s="64"/>
      <c r="C63" s="64"/>
      <c r="D63" s="64"/>
      <c r="E63" s="64"/>
      <c r="F63" s="64"/>
      <c r="G63" s="64"/>
      <c r="H63" s="64"/>
      <c r="I63" s="64"/>
      <c r="J63" s="65"/>
    </row>
    <row r="64" spans="1:10" ht="20.100000000000001" customHeight="1" thickBot="1" x14ac:dyDescent="0.3">
      <c r="A64" s="3" t="s">
        <v>21</v>
      </c>
      <c r="B64" s="45">
        <v>50703.59</v>
      </c>
      <c r="C64" s="46">
        <v>1338.05</v>
      </c>
      <c r="D64" s="46">
        <v>2818.69</v>
      </c>
      <c r="E64" s="46">
        <v>32902.660000000003</v>
      </c>
      <c r="F64" s="46">
        <v>1194.49</v>
      </c>
      <c r="G64" s="46">
        <v>1643.52</v>
      </c>
      <c r="H64" s="46">
        <v>1311.31</v>
      </c>
      <c r="I64" s="46">
        <v>91912.310000000012</v>
      </c>
      <c r="J64" s="46">
        <v>25112.959999999999</v>
      </c>
    </row>
    <row r="65" spans="1:10" ht="20.100000000000001" customHeight="1" thickBot="1" x14ac:dyDescent="0.3">
      <c r="A65" s="4" t="s">
        <v>20</v>
      </c>
      <c r="B65" s="34">
        <v>0</v>
      </c>
      <c r="C65" s="34">
        <v>0</v>
      </c>
      <c r="D65" s="43">
        <v>985</v>
      </c>
      <c r="E65" s="44">
        <v>0</v>
      </c>
      <c r="F65" s="34">
        <v>0</v>
      </c>
      <c r="G65" s="34">
        <v>0</v>
      </c>
      <c r="H65" s="34">
        <v>0</v>
      </c>
      <c r="I65" s="34">
        <f>B65+C65+D65+E65+F65+G65+H65</f>
        <v>985</v>
      </c>
      <c r="J65" s="37">
        <v>186</v>
      </c>
    </row>
    <row r="66" spans="1:10" ht="20.100000000000001" customHeight="1" thickBot="1" x14ac:dyDescent="0.3">
      <c r="A66" s="5" t="s">
        <v>11</v>
      </c>
      <c r="B66" s="38">
        <f>(B65/B64)*100</f>
        <v>0</v>
      </c>
      <c r="C66" s="38">
        <f t="shared" ref="C66:J66" si="20">(C65/C64)*100</f>
        <v>0</v>
      </c>
      <c r="D66" s="38">
        <f t="shared" si="20"/>
        <v>34.945311474479283</v>
      </c>
      <c r="E66" s="38">
        <f t="shared" si="20"/>
        <v>0</v>
      </c>
      <c r="F66" s="38">
        <f t="shared" si="20"/>
        <v>0</v>
      </c>
      <c r="G66" s="38">
        <f t="shared" si="20"/>
        <v>0</v>
      </c>
      <c r="H66" s="38">
        <f t="shared" si="20"/>
        <v>0</v>
      </c>
      <c r="I66" s="38">
        <f t="shared" si="20"/>
        <v>1.0716736419746167</v>
      </c>
      <c r="J66" s="38">
        <f t="shared" si="20"/>
        <v>0.74065343153495256</v>
      </c>
    </row>
    <row r="67" spans="1:10" ht="20.100000000000001" customHeight="1" thickBot="1" x14ac:dyDescent="0.3">
      <c r="A67" s="6" t="s">
        <v>22</v>
      </c>
      <c r="B67" s="39">
        <v>0</v>
      </c>
      <c r="C67" s="35">
        <v>0</v>
      </c>
      <c r="D67" s="35">
        <v>6264</v>
      </c>
      <c r="E67" s="35">
        <v>0</v>
      </c>
      <c r="F67" s="35">
        <v>0</v>
      </c>
      <c r="G67" s="35">
        <v>0</v>
      </c>
      <c r="H67" s="40">
        <v>0</v>
      </c>
      <c r="I67" s="48">
        <f>B67+C67+D67+E67+F67+G67+H67</f>
        <v>6264</v>
      </c>
      <c r="J67" s="41">
        <v>502</v>
      </c>
    </row>
    <row r="68" spans="1:10" ht="20.100000000000001" customHeight="1" thickBot="1" x14ac:dyDescent="0.3">
      <c r="A68" s="26" t="s">
        <v>10</v>
      </c>
      <c r="B68" s="42" t="e">
        <f t="shared" ref="B68:J68" si="21">B67/B65</f>
        <v>#DIV/0!</v>
      </c>
      <c r="C68" s="42" t="e">
        <f t="shared" si="21"/>
        <v>#DIV/0!</v>
      </c>
      <c r="D68" s="42">
        <f t="shared" si="21"/>
        <v>6.3593908629441627</v>
      </c>
      <c r="E68" s="42" t="e">
        <f t="shared" si="21"/>
        <v>#DIV/0!</v>
      </c>
      <c r="F68" s="42" t="e">
        <f t="shared" si="21"/>
        <v>#DIV/0!</v>
      </c>
      <c r="G68" s="42" t="e">
        <f t="shared" si="21"/>
        <v>#DIV/0!</v>
      </c>
      <c r="H68" s="42" t="e">
        <f t="shared" si="21"/>
        <v>#DIV/0!</v>
      </c>
      <c r="I68" s="42">
        <f t="shared" si="21"/>
        <v>6.3593908629441627</v>
      </c>
      <c r="J68" s="42">
        <f t="shared" si="21"/>
        <v>2.6989247311827955</v>
      </c>
    </row>
    <row r="69" spans="1:10" ht="20.100000000000001" customHeight="1" thickBot="1" x14ac:dyDescent="0.3">
      <c r="A69" s="60" t="s">
        <v>28</v>
      </c>
      <c r="B69" s="61"/>
      <c r="C69" s="61"/>
      <c r="D69" s="61"/>
      <c r="E69" s="61"/>
      <c r="F69" s="61"/>
      <c r="G69" s="61"/>
      <c r="H69" s="61"/>
      <c r="I69" s="61"/>
      <c r="J69" s="62"/>
    </row>
    <row r="70" spans="1:10" ht="20.100000000000001" customHeight="1" thickBot="1" x14ac:dyDescent="0.3">
      <c r="A70" s="3" t="s">
        <v>21</v>
      </c>
      <c r="B70" s="45">
        <v>34360.89</v>
      </c>
      <c r="C70" s="46">
        <v>824.42</v>
      </c>
      <c r="D70" s="46">
        <v>3036.83</v>
      </c>
      <c r="E70" s="46">
        <v>7980.47</v>
      </c>
      <c r="F70" s="46">
        <v>461.58</v>
      </c>
      <c r="G70" s="46">
        <v>993.62</v>
      </c>
      <c r="H70" s="46">
        <v>542.07000000000005</v>
      </c>
      <c r="I70" s="46">
        <v>48199.880000000005</v>
      </c>
      <c r="J70" s="46">
        <v>15173.03</v>
      </c>
    </row>
    <row r="71" spans="1:10" ht="20.100000000000001" customHeight="1" thickBot="1" x14ac:dyDescent="0.3">
      <c r="A71" s="4" t="s">
        <v>20</v>
      </c>
      <c r="B71" s="34">
        <v>157.03</v>
      </c>
      <c r="C71" s="34">
        <v>0</v>
      </c>
      <c r="D71" s="34">
        <v>1416.74</v>
      </c>
      <c r="E71" s="34">
        <v>0</v>
      </c>
      <c r="F71" s="34">
        <v>0</v>
      </c>
      <c r="G71" s="34">
        <v>0</v>
      </c>
      <c r="H71" s="34">
        <v>0</v>
      </c>
      <c r="I71" s="34">
        <f>B71+C71+D71+E71+F71+G71+H71</f>
        <v>1573.77</v>
      </c>
      <c r="J71" s="37">
        <v>1141.57</v>
      </c>
    </row>
    <row r="72" spans="1:10" ht="20.100000000000001" customHeight="1" thickBot="1" x14ac:dyDescent="0.3">
      <c r="A72" s="5" t="s">
        <v>11</v>
      </c>
      <c r="B72" s="21">
        <f>(B71/B70)*100</f>
        <v>0.45700213236618731</v>
      </c>
      <c r="C72" s="21">
        <f t="shared" ref="C72:J72" si="22">(C71/C70)*100</f>
        <v>0</v>
      </c>
      <c r="D72" s="21">
        <f t="shared" si="22"/>
        <v>46.651936394200533</v>
      </c>
      <c r="E72" s="21">
        <f t="shared" si="22"/>
        <v>0</v>
      </c>
      <c r="F72" s="21">
        <f t="shared" si="22"/>
        <v>0</v>
      </c>
      <c r="G72" s="21">
        <f t="shared" si="22"/>
        <v>0</v>
      </c>
      <c r="H72" s="21">
        <f t="shared" si="22"/>
        <v>0</v>
      </c>
      <c r="I72" s="21">
        <f t="shared" si="22"/>
        <v>3.2650911164094181</v>
      </c>
      <c r="J72" s="21">
        <f t="shared" si="22"/>
        <v>7.5236785269652788</v>
      </c>
    </row>
    <row r="73" spans="1:10" ht="20.100000000000001" customHeight="1" thickBot="1" x14ac:dyDescent="0.3">
      <c r="A73" s="6" t="s">
        <v>22</v>
      </c>
      <c r="B73" s="39">
        <v>796.75</v>
      </c>
      <c r="C73" s="35">
        <v>0</v>
      </c>
      <c r="D73" s="35">
        <v>9156.4700000000012</v>
      </c>
      <c r="E73" s="35">
        <v>0</v>
      </c>
      <c r="F73" s="35">
        <v>0</v>
      </c>
      <c r="G73" s="35">
        <v>0</v>
      </c>
      <c r="H73" s="40">
        <v>0</v>
      </c>
      <c r="I73" s="48">
        <f>B73+C73+D73+E73+F73+G73+H73</f>
        <v>9953.2200000000012</v>
      </c>
      <c r="J73" s="41">
        <v>2574.46</v>
      </c>
    </row>
    <row r="74" spans="1:10" ht="20.100000000000001" customHeight="1" thickBot="1" x14ac:dyDescent="0.3">
      <c r="A74" s="7" t="s">
        <v>10</v>
      </c>
      <c r="B74" s="22">
        <f>B73/B71</f>
        <v>5.0738712347958987</v>
      </c>
      <c r="C74" s="22" t="e">
        <f>C73/C71</f>
        <v>#DIV/0!</v>
      </c>
      <c r="D74" s="22">
        <f t="shared" ref="D74:J74" si="23">D73/D71</f>
        <v>6.4630560300407991</v>
      </c>
      <c r="E74" s="22" t="e">
        <f t="shared" si="23"/>
        <v>#DIV/0!</v>
      </c>
      <c r="F74" s="22" t="e">
        <f t="shared" si="23"/>
        <v>#DIV/0!</v>
      </c>
      <c r="G74" s="22" t="e">
        <f t="shared" si="23"/>
        <v>#DIV/0!</v>
      </c>
      <c r="H74" s="22" t="e">
        <f t="shared" si="23"/>
        <v>#DIV/0!</v>
      </c>
      <c r="I74" s="22">
        <f t="shared" si="23"/>
        <v>6.324443851388704</v>
      </c>
      <c r="J74" s="22">
        <f t="shared" si="23"/>
        <v>2.2551924104522718</v>
      </c>
    </row>
    <row r="75" spans="1:10" ht="20.100000000000001" customHeight="1" thickBot="1" x14ac:dyDescent="0.3">
      <c r="A75" s="63" t="s">
        <v>27</v>
      </c>
      <c r="B75" s="64"/>
      <c r="C75" s="64"/>
      <c r="D75" s="64"/>
      <c r="E75" s="64"/>
      <c r="F75" s="64"/>
      <c r="G75" s="64"/>
      <c r="H75" s="64"/>
      <c r="I75" s="64"/>
      <c r="J75" s="65"/>
    </row>
    <row r="76" spans="1:10" ht="20.100000000000001" customHeight="1" thickBot="1" x14ac:dyDescent="0.3">
      <c r="A76" s="3" t="s">
        <v>21</v>
      </c>
      <c r="B76" s="45">
        <v>38972.15</v>
      </c>
      <c r="C76" s="46">
        <v>1460.35</v>
      </c>
      <c r="D76" s="46">
        <v>3920.17</v>
      </c>
      <c r="E76" s="46">
        <v>12040.23</v>
      </c>
      <c r="F76" s="46">
        <v>972.9</v>
      </c>
      <c r="G76" s="46">
        <v>2267.16</v>
      </c>
      <c r="H76" s="46">
        <v>1273.6199999999999</v>
      </c>
      <c r="I76" s="46">
        <v>60906.579999999994</v>
      </c>
      <c r="J76" s="46">
        <v>19439.2</v>
      </c>
    </row>
    <row r="77" spans="1:10" ht="20.100000000000001" customHeight="1" thickBot="1" x14ac:dyDescent="0.3">
      <c r="A77" s="4" t="s">
        <v>20</v>
      </c>
      <c r="B77" s="34">
        <v>0</v>
      </c>
      <c r="C77" s="34">
        <v>0</v>
      </c>
      <c r="D77" s="34">
        <v>120</v>
      </c>
      <c r="E77" s="34">
        <v>0</v>
      </c>
      <c r="F77" s="34">
        <v>0</v>
      </c>
      <c r="G77" s="34">
        <v>0</v>
      </c>
      <c r="H77" s="34">
        <v>0</v>
      </c>
      <c r="I77" s="34">
        <f>B77+C77+D77+E77+F77+G77+H77</f>
        <v>120</v>
      </c>
      <c r="J77" s="37">
        <v>0</v>
      </c>
    </row>
    <row r="78" spans="1:10" ht="20.100000000000001" customHeight="1" thickBot="1" x14ac:dyDescent="0.3">
      <c r="A78" s="5" t="s">
        <v>11</v>
      </c>
      <c r="B78" s="21">
        <f>(B77/B76)*100</f>
        <v>0</v>
      </c>
      <c r="C78" s="21">
        <f t="shared" ref="C78:J78" si="24">(C77/C76)*100</f>
        <v>0</v>
      </c>
      <c r="D78" s="21">
        <f t="shared" si="24"/>
        <v>3.0610917383684892</v>
      </c>
      <c r="E78" s="21">
        <f t="shared" si="24"/>
        <v>0</v>
      </c>
      <c r="F78" s="21">
        <f t="shared" si="24"/>
        <v>0</v>
      </c>
      <c r="G78" s="21">
        <f t="shared" si="24"/>
        <v>0</v>
      </c>
      <c r="H78" s="21">
        <f t="shared" si="24"/>
        <v>0</v>
      </c>
      <c r="I78" s="21">
        <f t="shared" si="24"/>
        <v>0.1970230474277164</v>
      </c>
      <c r="J78" s="21">
        <f t="shared" si="24"/>
        <v>0</v>
      </c>
    </row>
    <row r="79" spans="1:10" ht="20.100000000000001" customHeight="1" thickBot="1" x14ac:dyDescent="0.3">
      <c r="A79" s="6" t="s">
        <v>22</v>
      </c>
      <c r="B79" s="39">
        <v>0</v>
      </c>
      <c r="C79" s="35">
        <v>0</v>
      </c>
      <c r="D79" s="35">
        <v>566</v>
      </c>
      <c r="E79" s="35">
        <v>0</v>
      </c>
      <c r="F79" s="35">
        <v>0</v>
      </c>
      <c r="G79" s="35">
        <v>0</v>
      </c>
      <c r="H79" s="40">
        <v>0</v>
      </c>
      <c r="I79" s="48">
        <f>B79+C79+D79+E79+F79+G79+H79</f>
        <v>566</v>
      </c>
      <c r="J79" s="41">
        <v>0</v>
      </c>
    </row>
    <row r="80" spans="1:10" ht="20.100000000000001" customHeight="1" thickBot="1" x14ac:dyDescent="0.3">
      <c r="A80" s="7" t="s">
        <v>10</v>
      </c>
      <c r="B80" s="22" t="e">
        <f>B79/B77</f>
        <v>#DIV/0!</v>
      </c>
      <c r="C80" s="22" t="e">
        <f t="shared" ref="C80:J80" si="25">C79/C77</f>
        <v>#DIV/0!</v>
      </c>
      <c r="D80" s="22">
        <f t="shared" si="25"/>
        <v>4.7166666666666668</v>
      </c>
      <c r="E80" s="22" t="e">
        <f t="shared" si="25"/>
        <v>#DIV/0!</v>
      </c>
      <c r="F80" s="22" t="e">
        <f t="shared" si="25"/>
        <v>#DIV/0!</v>
      </c>
      <c r="G80" s="22" t="e">
        <f t="shared" si="25"/>
        <v>#DIV/0!</v>
      </c>
      <c r="H80" s="22" t="e">
        <f t="shared" si="25"/>
        <v>#DIV/0!</v>
      </c>
      <c r="I80" s="22">
        <f t="shared" si="25"/>
        <v>4.7166666666666668</v>
      </c>
      <c r="J80" s="22" t="e">
        <f t="shared" si="25"/>
        <v>#DIV/0!</v>
      </c>
    </row>
    <row r="81" spans="1:12" ht="15.75" x14ac:dyDescent="0.25">
      <c r="A81" s="1" t="s">
        <v>18</v>
      </c>
      <c r="B81" s="8"/>
      <c r="C81" s="8"/>
      <c r="D81" s="8"/>
      <c r="E81" s="8"/>
      <c r="F81" s="8"/>
      <c r="G81" s="8"/>
      <c r="H81" s="8"/>
      <c r="I81" s="8"/>
      <c r="J81" s="8"/>
    </row>
    <row r="82" spans="1:12" ht="15.75" x14ac:dyDescent="0.25">
      <c r="A82" s="9" t="s">
        <v>19</v>
      </c>
      <c r="B82" s="8"/>
      <c r="C82" s="8"/>
      <c r="D82" s="8"/>
      <c r="E82" s="8"/>
      <c r="F82" s="8"/>
      <c r="G82" s="8"/>
      <c r="H82" s="8"/>
      <c r="I82" s="8"/>
      <c r="J82" s="8"/>
    </row>
    <row r="83" spans="1:12" ht="15.75" x14ac:dyDescent="0.25">
      <c r="A83" s="1"/>
      <c r="B83" s="8"/>
      <c r="C83" s="8"/>
      <c r="D83" s="8"/>
      <c r="E83" s="8"/>
      <c r="F83" s="8"/>
      <c r="G83" s="8"/>
      <c r="H83" s="8"/>
      <c r="I83" s="8"/>
      <c r="J83" s="8"/>
    </row>
    <row r="84" spans="1:12" ht="16.5" thickBot="1" x14ac:dyDescent="0.3">
      <c r="A84" s="66" t="s">
        <v>32</v>
      </c>
      <c r="B84" s="66"/>
      <c r="C84" s="66"/>
      <c r="D84" s="66"/>
      <c r="E84" s="66"/>
      <c r="F84" s="66"/>
      <c r="G84" s="66"/>
      <c r="H84" s="66"/>
      <c r="I84" s="66"/>
      <c r="J84" s="66"/>
    </row>
    <row r="85" spans="1:12" ht="16.5" thickBot="1" x14ac:dyDescent="0.3">
      <c r="A85" s="67" t="s">
        <v>23</v>
      </c>
      <c r="B85" s="68"/>
      <c r="C85" s="68"/>
      <c r="D85" s="68"/>
      <c r="E85" s="68"/>
      <c r="F85" s="68"/>
      <c r="G85" s="68"/>
      <c r="H85" s="68"/>
      <c r="I85" s="68"/>
      <c r="J85" s="69"/>
    </row>
    <row r="86" spans="1:12" ht="27" thickTop="1" thickBot="1" x14ac:dyDescent="0.3">
      <c r="A86" s="49" t="s">
        <v>31</v>
      </c>
      <c r="B86" s="11" t="s">
        <v>0</v>
      </c>
      <c r="C86" s="11" t="s">
        <v>1</v>
      </c>
      <c r="D86" s="11" t="s">
        <v>2</v>
      </c>
      <c r="E86" s="11" t="s">
        <v>3</v>
      </c>
      <c r="F86" s="11" t="s">
        <v>36</v>
      </c>
      <c r="G86" s="11" t="s">
        <v>5</v>
      </c>
      <c r="H86" s="11" t="s">
        <v>6</v>
      </c>
      <c r="I86" s="30" t="s">
        <v>7</v>
      </c>
      <c r="J86" s="12" t="s">
        <v>8</v>
      </c>
    </row>
    <row r="87" spans="1:12" ht="16.5" thickTop="1" thickBot="1" x14ac:dyDescent="0.3">
      <c r="A87" s="13" t="s">
        <v>21</v>
      </c>
      <c r="B87" s="31">
        <v>814517.13</v>
      </c>
      <c r="C87" s="31">
        <v>24929.32</v>
      </c>
      <c r="D87" s="31">
        <v>107706.96</v>
      </c>
      <c r="E87" s="31">
        <v>211876.37</v>
      </c>
      <c r="F87" s="31">
        <v>29228.82</v>
      </c>
      <c r="G87" s="31">
        <v>42530.44</v>
      </c>
      <c r="H87" s="31">
        <v>39667.71</v>
      </c>
      <c r="I87" s="31">
        <v>1270456.75</v>
      </c>
      <c r="J87" s="31">
        <v>379777.8</v>
      </c>
      <c r="L87" s="50"/>
    </row>
    <row r="88" spans="1:12" ht="15.75" thickBot="1" x14ac:dyDescent="0.3">
      <c r="A88" s="14" t="s">
        <v>20</v>
      </c>
      <c r="B88" s="32">
        <f t="shared" ref="B88:J88" si="26">B77+B71+B65+B59+B53+B47+B41+B35+B29+B23+B17+B11+B5</f>
        <v>8151.3</v>
      </c>
      <c r="C88" s="32">
        <f t="shared" si="26"/>
        <v>0</v>
      </c>
      <c r="D88" s="32">
        <f t="shared" si="26"/>
        <v>38700.68</v>
      </c>
      <c r="E88" s="32">
        <f t="shared" si="26"/>
        <v>435.5</v>
      </c>
      <c r="F88" s="32">
        <f t="shared" si="26"/>
        <v>0</v>
      </c>
      <c r="G88" s="32">
        <f t="shared" si="26"/>
        <v>0</v>
      </c>
      <c r="H88" s="32">
        <f t="shared" si="26"/>
        <v>0</v>
      </c>
      <c r="I88" s="32">
        <f t="shared" si="26"/>
        <v>47287.48</v>
      </c>
      <c r="J88" s="32">
        <f t="shared" si="26"/>
        <v>2383.5699999999997</v>
      </c>
      <c r="L88" s="24"/>
    </row>
    <row r="89" spans="1:12" ht="15.75" thickBot="1" x14ac:dyDescent="0.3">
      <c r="A89" s="15" t="s">
        <v>11</v>
      </c>
      <c r="B89" s="25">
        <f>(B88/B87)*100</f>
        <v>1.0007524335307718</v>
      </c>
      <c r="C89" s="25">
        <f t="shared" ref="C89:J89" si="27">(C88/C87)*100</f>
        <v>0</v>
      </c>
      <c r="D89" s="25">
        <f t="shared" si="27"/>
        <v>35.931456982909921</v>
      </c>
      <c r="E89" s="25">
        <f t="shared" si="27"/>
        <v>0.20554439364805052</v>
      </c>
      <c r="F89" s="25">
        <f t="shared" si="27"/>
        <v>0</v>
      </c>
      <c r="G89" s="25">
        <f t="shared" si="27"/>
        <v>0</v>
      </c>
      <c r="H89" s="25">
        <f t="shared" si="27"/>
        <v>0</v>
      </c>
      <c r="I89" s="25">
        <f t="shared" si="27"/>
        <v>3.722084990299749</v>
      </c>
      <c r="J89" s="25">
        <f t="shared" si="27"/>
        <v>0.62762225701449625</v>
      </c>
    </row>
    <row r="90" spans="1:12" ht="15.75" thickBot="1" x14ac:dyDescent="0.3">
      <c r="A90" s="27" t="s">
        <v>22</v>
      </c>
      <c r="B90" s="32">
        <f>B79+B73+B67+B61+B55+B49+B43+B37+B31+B25+B19+B13+B7</f>
        <v>32185.9</v>
      </c>
      <c r="C90" s="32">
        <f t="shared" ref="C90:J90" si="28">C79+C73+C67+C61+C55+C49+C43+C37+C31+C25+C19+C13+C7</f>
        <v>0</v>
      </c>
      <c r="D90" s="32">
        <f t="shared" si="28"/>
        <v>216663.69999999998</v>
      </c>
      <c r="E90" s="32">
        <f t="shared" si="28"/>
        <v>1671.1</v>
      </c>
      <c r="F90" s="32">
        <f t="shared" si="28"/>
        <v>0</v>
      </c>
      <c r="G90" s="32">
        <f t="shared" si="28"/>
        <v>0</v>
      </c>
      <c r="H90" s="32">
        <f t="shared" si="28"/>
        <v>0</v>
      </c>
      <c r="I90" s="32">
        <f t="shared" si="28"/>
        <v>250520.69999999998</v>
      </c>
      <c r="J90" s="32">
        <f t="shared" si="28"/>
        <v>5759.3600000000006</v>
      </c>
    </row>
    <row r="91" spans="1:12" ht="15.75" thickBot="1" x14ac:dyDescent="0.3">
      <c r="A91" s="15" t="s">
        <v>10</v>
      </c>
      <c r="B91" s="25">
        <f>B90/B88</f>
        <v>3.9485603523364374</v>
      </c>
      <c r="C91" s="25" t="e">
        <f t="shared" ref="C91:J91" si="29">C90/C88</f>
        <v>#DIV/0!</v>
      </c>
      <c r="D91" s="25">
        <f t="shared" si="29"/>
        <v>5.598446848995934</v>
      </c>
      <c r="E91" s="25">
        <f t="shared" si="29"/>
        <v>3.8371986222732488</v>
      </c>
      <c r="F91" s="25" t="e">
        <f t="shared" si="29"/>
        <v>#DIV/0!</v>
      </c>
      <c r="G91" s="25" t="e">
        <f t="shared" si="29"/>
        <v>#DIV/0!</v>
      </c>
      <c r="H91" s="25" t="e">
        <f t="shared" si="29"/>
        <v>#DIV/0!</v>
      </c>
      <c r="I91" s="25">
        <f t="shared" si="29"/>
        <v>5.2978230178474295</v>
      </c>
      <c r="J91" s="25">
        <f t="shared" si="29"/>
        <v>2.4162747475425523</v>
      </c>
      <c r="L91" s="50"/>
    </row>
    <row r="93" spans="1:12" x14ac:dyDescent="0.25">
      <c r="A93" t="s">
        <v>39</v>
      </c>
      <c r="B93" s="23"/>
      <c r="C93" s="24"/>
      <c r="D93" s="23"/>
      <c r="I93" s="23"/>
    </row>
    <row r="95" spans="1:12" x14ac:dyDescent="0.25">
      <c r="F95" s="50"/>
      <c r="G95" s="50"/>
      <c r="H95" s="50"/>
      <c r="I95" s="50"/>
    </row>
    <row r="97" spans="6:6" x14ac:dyDescent="0.25">
      <c r="F97" s="50"/>
    </row>
  </sheetData>
  <mergeCells count="16">
    <mergeCell ref="A27:J27"/>
    <mergeCell ref="A1:J1"/>
    <mergeCell ref="A3:J3"/>
    <mergeCell ref="A9:J9"/>
    <mergeCell ref="A15:J15"/>
    <mergeCell ref="A21:J21"/>
    <mergeCell ref="A69:J69"/>
    <mergeCell ref="A75:J75"/>
    <mergeCell ref="A84:J84"/>
    <mergeCell ref="A85:J85"/>
    <mergeCell ref="A33:J33"/>
    <mergeCell ref="A39:J39"/>
    <mergeCell ref="A45:J45"/>
    <mergeCell ref="A51:J51"/>
    <mergeCell ref="A57:J57"/>
    <mergeCell ref="A63:J63"/>
  </mergeCells>
  <conditionalFormatting sqref="D65">
    <cfRule type="expression" dxfId="15" priority="2">
      <formula>D$39=100</formula>
    </cfRule>
  </conditionalFormatting>
  <conditionalFormatting sqref="D65">
    <cfRule type="cellIs" dxfId="14" priority="1" operator="greaterThan">
      <formula>D64</formula>
    </cfRule>
  </conditionalFormatting>
  <pageMargins left="0.70866141732283472" right="0.70866141732283472" top="0.78740157480314965" bottom="0.78740157480314965" header="0.31496062992125984" footer="0.31496062992125984"/>
  <pageSetup paperSize="9" scale="7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P31" sqref="P31"/>
    </sheetView>
  </sheetViews>
  <sheetFormatPr defaultRowHeight="15" x14ac:dyDescent="0.25"/>
  <sheetData/>
  <pageMargins left="0.7" right="0.7" top="0.78740157499999996" bottom="0.78740157499999996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R33" sqref="R33"/>
    </sheetView>
  </sheetViews>
  <sheetFormatPr defaultRowHeight="15" x14ac:dyDescent="0.25"/>
  <sheetData/>
  <pageMargins left="0.7" right="0.7" top="0.78740157499999996" bottom="0.78740157499999996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S36" sqref="S36"/>
    </sheetView>
  </sheetViews>
  <sheetFormatPr defaultRowHeight="15" x14ac:dyDescent="0.25"/>
  <sheetData/>
  <pageMargins left="0.7" right="0.7" top="0.78740157499999996" bottom="0.78740157499999996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U36" sqref="U36"/>
    </sheetView>
  </sheetViews>
  <sheetFormatPr defaultRowHeight="15" x14ac:dyDescent="0.25"/>
  <sheetData/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7"/>
  <sheetViews>
    <sheetView workbookViewId="0">
      <pane ySplit="2" topLeftCell="A66" activePane="bottomLeft" state="frozen"/>
      <selection pane="bottomLeft" activeCell="B88" sqref="B88"/>
    </sheetView>
  </sheetViews>
  <sheetFormatPr defaultRowHeight="15" x14ac:dyDescent="0.25"/>
  <cols>
    <col min="1" max="1" width="34.42578125" customWidth="1"/>
    <col min="2" max="10" width="12.7109375" customWidth="1"/>
    <col min="11" max="11" width="9.140625" style="28"/>
    <col min="12" max="12" width="11.42578125" bestFit="1" customWidth="1"/>
  </cols>
  <sheetData>
    <row r="1" spans="1:11" s="52" customFormat="1" ht="32.25" customHeight="1" thickBot="1" x14ac:dyDescent="0.3">
      <c r="A1" s="73" t="s">
        <v>33</v>
      </c>
      <c r="B1" s="73"/>
      <c r="C1" s="73"/>
      <c r="D1" s="73"/>
      <c r="E1" s="73"/>
      <c r="F1" s="73"/>
      <c r="G1" s="73"/>
      <c r="H1" s="73"/>
      <c r="I1" s="73"/>
      <c r="J1" s="73"/>
      <c r="K1" s="51"/>
    </row>
    <row r="2" spans="1:11" s="52" customFormat="1" ht="30.75" thickBot="1" x14ac:dyDescent="0.3">
      <c r="A2" s="53" t="s">
        <v>34</v>
      </c>
      <c r="B2" s="54" t="s">
        <v>0</v>
      </c>
      <c r="C2" s="54" t="s">
        <v>1</v>
      </c>
      <c r="D2" s="54" t="s">
        <v>2</v>
      </c>
      <c r="E2" s="54" t="s">
        <v>3</v>
      </c>
      <c r="F2" s="54" t="s">
        <v>4</v>
      </c>
      <c r="G2" s="54" t="s">
        <v>5</v>
      </c>
      <c r="H2" s="54" t="s">
        <v>6</v>
      </c>
      <c r="I2" s="55" t="s">
        <v>7</v>
      </c>
      <c r="J2" s="56" t="s">
        <v>8</v>
      </c>
      <c r="K2" s="51"/>
    </row>
    <row r="3" spans="1:11" ht="17.25" thickTop="1" thickBot="1" x14ac:dyDescent="0.3">
      <c r="A3" s="70" t="s">
        <v>24</v>
      </c>
      <c r="B3" s="71"/>
      <c r="C3" s="71"/>
      <c r="D3" s="71"/>
      <c r="E3" s="71"/>
      <c r="F3" s="71"/>
      <c r="G3" s="71"/>
      <c r="H3" s="71"/>
      <c r="I3" s="71"/>
      <c r="J3" s="72"/>
    </row>
    <row r="4" spans="1:11" ht="20.100000000000001" customHeight="1" thickBot="1" x14ac:dyDescent="0.3">
      <c r="A4" s="3" t="s">
        <v>21</v>
      </c>
      <c r="B4" s="45">
        <v>173047.62</v>
      </c>
      <c r="C4" s="46">
        <v>6271.94</v>
      </c>
      <c r="D4" s="46">
        <v>21995.45</v>
      </c>
      <c r="E4" s="46">
        <v>39373.74</v>
      </c>
      <c r="F4" s="46">
        <v>4660.75</v>
      </c>
      <c r="G4" s="46">
        <v>6100.8</v>
      </c>
      <c r="H4" s="46">
        <v>5122.32</v>
      </c>
      <c r="I4" s="46">
        <v>256572.62</v>
      </c>
      <c r="J4" s="46">
        <v>85803.92</v>
      </c>
    </row>
    <row r="5" spans="1:11" ht="20.100000000000001" customHeight="1" thickBot="1" x14ac:dyDescent="0.3">
      <c r="A5" s="4" t="s">
        <v>20</v>
      </c>
      <c r="B5" s="34">
        <v>17141.363840754544</v>
      </c>
      <c r="C5" s="34">
        <v>106</v>
      </c>
      <c r="D5" s="34">
        <v>19285.421345733041</v>
      </c>
      <c r="E5" s="34">
        <v>4022.4929258639072</v>
      </c>
      <c r="F5" s="34">
        <v>113</v>
      </c>
      <c r="G5" s="34">
        <v>0</v>
      </c>
      <c r="H5" s="34">
        <v>140</v>
      </c>
      <c r="I5" s="33">
        <f>B5+C5+D5+E5+F5+G5+H5</f>
        <v>40808.278112351494</v>
      </c>
      <c r="J5" s="37">
        <v>7410.5979833907113</v>
      </c>
    </row>
    <row r="6" spans="1:11" ht="20.100000000000001" customHeight="1" thickBot="1" x14ac:dyDescent="0.3">
      <c r="A6" s="5" t="s">
        <v>11</v>
      </c>
      <c r="B6" s="38">
        <f>(B5/B4)*100</f>
        <v>9.9055761880773314</v>
      </c>
      <c r="C6" s="38">
        <f t="shared" ref="C6:J6" si="0">(C5/C4)*100</f>
        <v>1.6900671881427436</v>
      </c>
      <c r="D6" s="38">
        <f t="shared" si="0"/>
        <v>87.679139757236328</v>
      </c>
      <c r="E6" s="38">
        <f t="shared" si="0"/>
        <v>10.216181967636063</v>
      </c>
      <c r="F6" s="38">
        <f t="shared" si="0"/>
        <v>2.424502494233761</v>
      </c>
      <c r="G6" s="38">
        <f t="shared" si="0"/>
        <v>0</v>
      </c>
      <c r="H6" s="38">
        <f t="shared" si="0"/>
        <v>2.7331365475019136</v>
      </c>
      <c r="I6" s="38">
        <f t="shared" si="0"/>
        <v>15.905157032091536</v>
      </c>
      <c r="J6" s="38">
        <f t="shared" si="0"/>
        <v>8.636665997766432</v>
      </c>
    </row>
    <row r="7" spans="1:11" ht="20.100000000000001" customHeight="1" thickBot="1" x14ac:dyDescent="0.3">
      <c r="A7" s="6" t="s">
        <v>22</v>
      </c>
      <c r="B7" s="39">
        <v>100538.06464451263</v>
      </c>
      <c r="C7" s="35">
        <v>389.1</v>
      </c>
      <c r="D7" s="35">
        <v>112771.31697507658</v>
      </c>
      <c r="E7" s="35">
        <v>20689.204268229569</v>
      </c>
      <c r="F7" s="35">
        <v>453</v>
      </c>
      <c r="G7" s="35">
        <v>0</v>
      </c>
      <c r="H7" s="40">
        <v>656</v>
      </c>
      <c r="I7" s="36">
        <f>B7+C7+D7+E7+F7+G7+H7</f>
        <v>235496.68588781878</v>
      </c>
      <c r="J7" s="41">
        <v>22824.140184040072</v>
      </c>
    </row>
    <row r="8" spans="1:11" ht="20.100000000000001" customHeight="1" thickBot="1" x14ac:dyDescent="0.3">
      <c r="A8" s="7" t="s">
        <v>10</v>
      </c>
      <c r="B8" s="42">
        <f t="shared" ref="B8:J8" si="1">B7/B5</f>
        <v>5.8652313537314811</v>
      </c>
      <c r="C8" s="42">
        <f t="shared" si="1"/>
        <v>3.6707547169811323</v>
      </c>
      <c r="D8" s="42">
        <f t="shared" si="1"/>
        <v>5.8474904412719813</v>
      </c>
      <c r="E8" s="42">
        <f t="shared" si="1"/>
        <v>5.143378658344357</v>
      </c>
      <c r="F8" s="42">
        <f t="shared" si="1"/>
        <v>4.0088495575221241</v>
      </c>
      <c r="G8" s="42">
        <v>0</v>
      </c>
      <c r="H8" s="42">
        <f t="shared" si="1"/>
        <v>4.6857142857142859</v>
      </c>
      <c r="I8" s="42">
        <f t="shared" si="1"/>
        <v>5.7708067279746533</v>
      </c>
      <c r="J8" s="42">
        <f t="shared" si="1"/>
        <v>3.0799323125064344</v>
      </c>
    </row>
    <row r="9" spans="1:11" ht="20.100000000000001" customHeight="1" thickBot="1" x14ac:dyDescent="0.3">
      <c r="A9" s="63" t="s">
        <v>9</v>
      </c>
      <c r="B9" s="64"/>
      <c r="C9" s="64"/>
      <c r="D9" s="64"/>
      <c r="E9" s="64"/>
      <c r="F9" s="64"/>
      <c r="G9" s="64"/>
      <c r="H9" s="64"/>
      <c r="I9" s="64"/>
      <c r="J9" s="65"/>
    </row>
    <row r="10" spans="1:11" ht="20.100000000000001" customHeight="1" thickBot="1" x14ac:dyDescent="0.3">
      <c r="A10" s="3" t="s">
        <v>21</v>
      </c>
      <c r="B10" s="45">
        <v>76353.490000000005</v>
      </c>
      <c r="C10" s="46">
        <v>1987.88</v>
      </c>
      <c r="D10" s="46">
        <v>15238.47</v>
      </c>
      <c r="E10" s="46">
        <v>14884.84</v>
      </c>
      <c r="F10" s="46">
        <v>4969.72</v>
      </c>
      <c r="G10" s="46">
        <v>9502.5300000000007</v>
      </c>
      <c r="H10" s="46">
        <v>7960.93</v>
      </c>
      <c r="I10" s="46">
        <v>130897.86000000002</v>
      </c>
      <c r="J10" s="46">
        <v>41635.9</v>
      </c>
    </row>
    <row r="11" spans="1:11" ht="20.100000000000001" customHeight="1" thickBot="1" x14ac:dyDescent="0.3">
      <c r="A11" s="4" t="s">
        <v>20</v>
      </c>
      <c r="B11" s="34">
        <v>968.9</v>
      </c>
      <c r="C11" s="34">
        <v>0</v>
      </c>
      <c r="D11" s="34">
        <v>13514.68</v>
      </c>
      <c r="E11" s="34">
        <v>0</v>
      </c>
      <c r="F11" s="34">
        <v>0</v>
      </c>
      <c r="G11" s="34">
        <v>0</v>
      </c>
      <c r="H11" s="34">
        <v>0</v>
      </c>
      <c r="I11" s="34">
        <f>B11+C11+D11+E11+F11+G11+H11</f>
        <v>14483.58</v>
      </c>
      <c r="J11" s="37">
        <v>0</v>
      </c>
    </row>
    <row r="12" spans="1:11" ht="20.100000000000001" customHeight="1" thickBot="1" x14ac:dyDescent="0.3">
      <c r="A12" s="5" t="s">
        <v>11</v>
      </c>
      <c r="B12" s="38">
        <f>(B11/B10)*100</f>
        <v>1.2689662253814462</v>
      </c>
      <c r="C12" s="38">
        <f t="shared" ref="C12:J12" si="2">(C11/C10)*100</f>
        <v>0</v>
      </c>
      <c r="D12" s="38">
        <f t="shared" si="2"/>
        <v>88.68790633180366</v>
      </c>
      <c r="E12" s="38">
        <f t="shared" si="2"/>
        <v>0</v>
      </c>
      <c r="F12" s="38">
        <f t="shared" si="2"/>
        <v>0</v>
      </c>
      <c r="G12" s="38">
        <f t="shared" si="2"/>
        <v>0</v>
      </c>
      <c r="H12" s="38">
        <f t="shared" si="2"/>
        <v>0</v>
      </c>
      <c r="I12" s="38">
        <f t="shared" si="2"/>
        <v>11.064795100546334</v>
      </c>
      <c r="J12" s="38">
        <f t="shared" si="2"/>
        <v>0</v>
      </c>
    </row>
    <row r="13" spans="1:11" ht="20.100000000000001" customHeight="1" thickBot="1" x14ac:dyDescent="0.3">
      <c r="A13" s="6" t="s">
        <v>22</v>
      </c>
      <c r="B13" s="39">
        <v>6132.85</v>
      </c>
      <c r="C13" s="35">
        <v>0</v>
      </c>
      <c r="D13" s="35">
        <v>78239.61</v>
      </c>
      <c r="E13" s="35">
        <v>0</v>
      </c>
      <c r="F13" s="35">
        <v>0</v>
      </c>
      <c r="G13" s="35">
        <v>0</v>
      </c>
      <c r="H13" s="40">
        <v>0</v>
      </c>
      <c r="I13" s="48">
        <f>B13+C13+D13+E13+F13+G13+H13</f>
        <v>84372.46</v>
      </c>
      <c r="J13" s="41">
        <v>0</v>
      </c>
    </row>
    <row r="14" spans="1:11" ht="20.100000000000001" customHeight="1" thickBot="1" x14ac:dyDescent="0.3">
      <c r="A14" s="7" t="s">
        <v>10</v>
      </c>
      <c r="B14" s="42">
        <f t="shared" ref="B14:I14" si="3">B13/B11</f>
        <v>6.3297037878005993</v>
      </c>
      <c r="C14" s="42">
        <v>0</v>
      </c>
      <c r="D14" s="42">
        <f t="shared" si="3"/>
        <v>5.7892314135443828</v>
      </c>
      <c r="E14" s="42">
        <v>0</v>
      </c>
      <c r="F14" s="42">
        <v>0</v>
      </c>
      <c r="G14" s="42">
        <v>0</v>
      </c>
      <c r="H14" s="42">
        <v>0</v>
      </c>
      <c r="I14" s="42">
        <f t="shared" si="3"/>
        <v>5.8253870935224583</v>
      </c>
      <c r="J14" s="42">
        <v>0</v>
      </c>
    </row>
    <row r="15" spans="1:11" ht="20.100000000000001" customHeight="1" thickBot="1" x14ac:dyDescent="0.3">
      <c r="A15" s="63" t="s">
        <v>25</v>
      </c>
      <c r="B15" s="64"/>
      <c r="C15" s="64"/>
      <c r="D15" s="64"/>
      <c r="E15" s="64"/>
      <c r="F15" s="64"/>
      <c r="G15" s="64"/>
      <c r="H15" s="64"/>
      <c r="I15" s="64"/>
      <c r="J15" s="65"/>
    </row>
    <row r="16" spans="1:11" ht="20.100000000000001" customHeight="1" thickBot="1" x14ac:dyDescent="0.3">
      <c r="A16" s="3" t="s">
        <v>21</v>
      </c>
      <c r="B16" s="45">
        <v>57816.19</v>
      </c>
      <c r="C16" s="46">
        <v>2391.25</v>
      </c>
      <c r="D16" s="46">
        <v>6293.65</v>
      </c>
      <c r="E16" s="46">
        <v>8478.35</v>
      </c>
      <c r="F16" s="46">
        <v>1986.61</v>
      </c>
      <c r="G16" s="46">
        <v>2155.3200000000002</v>
      </c>
      <c r="H16" s="46">
        <v>3503.99</v>
      </c>
      <c r="I16" s="46">
        <v>82625.360000000015</v>
      </c>
      <c r="J16" s="46">
        <v>22470.2</v>
      </c>
    </row>
    <row r="17" spans="1:12" ht="20.100000000000001" customHeight="1" thickBot="1" x14ac:dyDescent="0.3">
      <c r="A17" s="4" t="s">
        <v>20</v>
      </c>
      <c r="B17" s="34">
        <v>1993</v>
      </c>
      <c r="C17" s="34">
        <v>0</v>
      </c>
      <c r="D17" s="34">
        <v>2413</v>
      </c>
      <c r="E17" s="34">
        <v>0</v>
      </c>
      <c r="F17" s="34">
        <v>0</v>
      </c>
      <c r="G17" s="34">
        <v>0</v>
      </c>
      <c r="H17" s="34">
        <v>0</v>
      </c>
      <c r="I17" s="34">
        <f>B17+C17+D17+E17+F17+G17+H17</f>
        <v>4406</v>
      </c>
      <c r="J17" s="37">
        <v>0</v>
      </c>
    </row>
    <row r="18" spans="1:12" ht="20.100000000000001" customHeight="1" thickBot="1" x14ac:dyDescent="0.3">
      <c r="A18" s="5" t="s">
        <v>11</v>
      </c>
      <c r="B18" s="38">
        <f>(B17/B16)*100</f>
        <v>3.4471313312067084</v>
      </c>
      <c r="C18" s="38">
        <f t="shared" ref="C18:J18" si="4">(C17/C16)*100</f>
        <v>0</v>
      </c>
      <c r="D18" s="38">
        <f t="shared" si="4"/>
        <v>38.340231820962401</v>
      </c>
      <c r="E18" s="38">
        <f t="shared" si="4"/>
        <v>0</v>
      </c>
      <c r="F18" s="38">
        <f t="shared" si="4"/>
        <v>0</v>
      </c>
      <c r="G18" s="38">
        <f t="shared" si="4"/>
        <v>0</v>
      </c>
      <c r="H18" s="38">
        <f t="shared" si="4"/>
        <v>0</v>
      </c>
      <c r="I18" s="38">
        <f t="shared" si="4"/>
        <v>5.332503241135651</v>
      </c>
      <c r="J18" s="38">
        <f t="shared" si="4"/>
        <v>0</v>
      </c>
    </row>
    <row r="19" spans="1:12" ht="20.100000000000001" customHeight="1" thickBot="1" x14ac:dyDescent="0.3">
      <c r="A19" s="6" t="s">
        <v>22</v>
      </c>
      <c r="B19" s="39">
        <v>12114</v>
      </c>
      <c r="C19" s="35">
        <v>0</v>
      </c>
      <c r="D19" s="35">
        <v>16659</v>
      </c>
      <c r="E19" s="35">
        <v>0</v>
      </c>
      <c r="F19" s="35">
        <v>0</v>
      </c>
      <c r="G19" s="35">
        <v>0</v>
      </c>
      <c r="H19" s="40">
        <v>0</v>
      </c>
      <c r="I19" s="48">
        <f>B19+C19+D19+E19+F19+G19+H19</f>
        <v>28773</v>
      </c>
      <c r="J19" s="41">
        <v>0</v>
      </c>
    </row>
    <row r="20" spans="1:12" ht="20.100000000000001" customHeight="1" thickBot="1" x14ac:dyDescent="0.3">
      <c r="A20" s="26" t="s">
        <v>10</v>
      </c>
      <c r="B20" s="42">
        <f>B19/B17</f>
        <v>6.0782739588559958</v>
      </c>
      <c r="C20" s="42">
        <v>0</v>
      </c>
      <c r="D20" s="42">
        <f t="shared" ref="D20:I20" si="5">D19/D17</f>
        <v>6.9038541234977204</v>
      </c>
      <c r="E20" s="42">
        <v>0</v>
      </c>
      <c r="F20" s="42">
        <v>0</v>
      </c>
      <c r="G20" s="42">
        <v>0</v>
      </c>
      <c r="H20" s="42">
        <v>0</v>
      </c>
      <c r="I20" s="42">
        <f t="shared" si="5"/>
        <v>6.530413073082161</v>
      </c>
      <c r="J20" s="42">
        <v>0</v>
      </c>
      <c r="L20" s="23"/>
    </row>
    <row r="21" spans="1:12" ht="20.100000000000001" customHeight="1" thickBot="1" x14ac:dyDescent="0.3">
      <c r="A21" s="60" t="s">
        <v>12</v>
      </c>
      <c r="B21" s="61"/>
      <c r="C21" s="61"/>
      <c r="D21" s="61"/>
      <c r="E21" s="61"/>
      <c r="F21" s="61"/>
      <c r="G21" s="61"/>
      <c r="H21" s="61"/>
      <c r="I21" s="61"/>
      <c r="J21" s="62"/>
    </row>
    <row r="22" spans="1:12" ht="20.100000000000001" customHeight="1" thickBot="1" x14ac:dyDescent="0.3">
      <c r="A22" s="3" t="s">
        <v>21</v>
      </c>
      <c r="B22" s="45">
        <v>10922.31</v>
      </c>
      <c r="C22" s="46">
        <v>189.65</v>
      </c>
      <c r="D22" s="46">
        <v>1260.8</v>
      </c>
      <c r="E22" s="46">
        <v>2583.7399999999998</v>
      </c>
      <c r="F22" s="46">
        <v>1162.77</v>
      </c>
      <c r="G22" s="46">
        <v>1456.29</v>
      </c>
      <c r="H22" s="46">
        <v>1451.54</v>
      </c>
      <c r="I22" s="46">
        <v>19027.099999999999</v>
      </c>
      <c r="J22" s="46">
        <v>5511.59</v>
      </c>
    </row>
    <row r="23" spans="1:12" ht="20.100000000000001" customHeight="1" thickBot="1" x14ac:dyDescent="0.3">
      <c r="A23" s="4" t="s">
        <v>20</v>
      </c>
      <c r="B23" s="34">
        <v>0</v>
      </c>
      <c r="C23" s="34">
        <v>0</v>
      </c>
      <c r="D23" s="34">
        <v>177</v>
      </c>
      <c r="E23" s="34">
        <v>0</v>
      </c>
      <c r="F23" s="34">
        <v>0</v>
      </c>
      <c r="G23" s="34">
        <v>0</v>
      </c>
      <c r="H23" s="34">
        <v>0</v>
      </c>
      <c r="I23" s="34">
        <f>B23+C23+D23+E23+F23+G23+H23</f>
        <v>177</v>
      </c>
      <c r="J23" s="37">
        <v>0</v>
      </c>
    </row>
    <row r="24" spans="1:12" ht="20.100000000000001" customHeight="1" thickBot="1" x14ac:dyDescent="0.3">
      <c r="A24" s="5" t="s">
        <v>11</v>
      </c>
      <c r="B24" s="38">
        <f>(B23/B22)*100</f>
        <v>0</v>
      </c>
      <c r="C24" s="38">
        <f t="shared" ref="C24:J24" si="6">(C23/C22)*100</f>
        <v>0</v>
      </c>
      <c r="D24" s="38">
        <f t="shared" si="6"/>
        <v>14.038705583756345</v>
      </c>
      <c r="E24" s="38">
        <f t="shared" si="6"/>
        <v>0</v>
      </c>
      <c r="F24" s="38">
        <f t="shared" si="6"/>
        <v>0</v>
      </c>
      <c r="G24" s="38">
        <f t="shared" si="6"/>
        <v>0</v>
      </c>
      <c r="H24" s="38">
        <f t="shared" si="6"/>
        <v>0</v>
      </c>
      <c r="I24" s="38">
        <f t="shared" si="6"/>
        <v>0.93025211408990349</v>
      </c>
      <c r="J24" s="38">
        <f t="shared" si="6"/>
        <v>0</v>
      </c>
    </row>
    <row r="25" spans="1:12" ht="20.100000000000001" customHeight="1" thickBot="1" x14ac:dyDescent="0.3">
      <c r="A25" s="6" t="s">
        <v>22</v>
      </c>
      <c r="B25" s="39">
        <v>0</v>
      </c>
      <c r="C25" s="35">
        <v>0</v>
      </c>
      <c r="D25" s="35">
        <v>903.7</v>
      </c>
      <c r="E25" s="35">
        <v>0</v>
      </c>
      <c r="F25" s="35">
        <v>0</v>
      </c>
      <c r="G25" s="35">
        <v>0</v>
      </c>
      <c r="H25" s="40">
        <v>0</v>
      </c>
      <c r="I25" s="48">
        <f>B25+C25+D25+E25+F25+G25+H25</f>
        <v>903.7</v>
      </c>
      <c r="J25" s="41">
        <v>0</v>
      </c>
    </row>
    <row r="26" spans="1:12" ht="20.100000000000001" customHeight="1" thickBot="1" x14ac:dyDescent="0.3">
      <c r="A26" s="7" t="s">
        <v>10</v>
      </c>
      <c r="B26" s="42">
        <v>0</v>
      </c>
      <c r="C26" s="42">
        <v>0</v>
      </c>
      <c r="D26" s="42">
        <f t="shared" ref="D26:I26" si="7">D25/D23</f>
        <v>5.1056497175141242</v>
      </c>
      <c r="E26" s="42">
        <v>0</v>
      </c>
      <c r="F26" s="42">
        <v>0</v>
      </c>
      <c r="G26" s="42">
        <v>0</v>
      </c>
      <c r="H26" s="42">
        <v>0</v>
      </c>
      <c r="I26" s="42">
        <f t="shared" si="7"/>
        <v>5.1056497175141242</v>
      </c>
      <c r="J26" s="42">
        <v>0</v>
      </c>
    </row>
    <row r="27" spans="1:12" ht="20.100000000000001" customHeight="1" thickBot="1" x14ac:dyDescent="0.3">
      <c r="A27" s="63" t="s">
        <v>26</v>
      </c>
      <c r="B27" s="64"/>
      <c r="C27" s="64"/>
      <c r="D27" s="64"/>
      <c r="E27" s="64"/>
      <c r="F27" s="64"/>
      <c r="G27" s="64"/>
      <c r="H27" s="64"/>
      <c r="I27" s="64"/>
      <c r="J27" s="65"/>
    </row>
    <row r="28" spans="1:12" ht="20.100000000000001" customHeight="1" thickBot="1" x14ac:dyDescent="0.3">
      <c r="A28" s="3" t="s">
        <v>21</v>
      </c>
      <c r="B28" s="45">
        <v>65357.79</v>
      </c>
      <c r="C28" s="46">
        <v>2312.4899999999998</v>
      </c>
      <c r="D28" s="46">
        <v>5175.09</v>
      </c>
      <c r="E28" s="46">
        <v>13121.68</v>
      </c>
      <c r="F28" s="46">
        <v>1485.75</v>
      </c>
      <c r="G28" s="46">
        <v>1022.24</v>
      </c>
      <c r="H28" s="46">
        <v>849.95</v>
      </c>
      <c r="I28" s="46">
        <v>89324.989999999991</v>
      </c>
      <c r="J28" s="46">
        <v>22366.55</v>
      </c>
    </row>
    <row r="29" spans="1:12" ht="20.100000000000001" customHeight="1" thickBot="1" x14ac:dyDescent="0.3">
      <c r="A29" s="4" t="s">
        <v>20</v>
      </c>
      <c r="B29" s="34">
        <v>12139.384889969928</v>
      </c>
      <c r="C29" s="34">
        <v>417.45</v>
      </c>
      <c r="D29" s="34">
        <v>4117.9604316815912</v>
      </c>
      <c r="E29" s="34">
        <v>4509.9756001998321</v>
      </c>
      <c r="F29" s="34">
        <v>28.580576066738068</v>
      </c>
      <c r="G29" s="34">
        <v>0</v>
      </c>
      <c r="H29" s="34">
        <v>0</v>
      </c>
      <c r="I29" s="34">
        <f>B29+C29+D29+E29+F29+G29+H29</f>
        <v>21213.351497918091</v>
      </c>
      <c r="J29" s="37">
        <v>3941.7440184409338</v>
      </c>
    </row>
    <row r="30" spans="1:12" ht="20.100000000000001" customHeight="1" thickBot="1" x14ac:dyDescent="0.3">
      <c r="A30" s="5" t="s">
        <v>11</v>
      </c>
      <c r="B30" s="38">
        <f>(B29/B28)*100</f>
        <v>18.573738325561386</v>
      </c>
      <c r="C30" s="38">
        <f t="shared" ref="C30:J30" si="8">(C29/C28)*100</f>
        <v>18.051969954464671</v>
      </c>
      <c r="D30" s="38">
        <f t="shared" si="8"/>
        <v>79.572730748288265</v>
      </c>
      <c r="E30" s="38">
        <f t="shared" si="8"/>
        <v>34.370412936451977</v>
      </c>
      <c r="F30" s="38">
        <f t="shared" si="8"/>
        <v>1.9236463783771207</v>
      </c>
      <c r="G30" s="38">
        <f t="shared" si="8"/>
        <v>0</v>
      </c>
      <c r="H30" s="38">
        <f t="shared" si="8"/>
        <v>0</v>
      </c>
      <c r="I30" s="38">
        <f t="shared" si="8"/>
        <v>23.748506994423501</v>
      </c>
      <c r="J30" s="38">
        <f t="shared" si="8"/>
        <v>17.623388580004221</v>
      </c>
    </row>
    <row r="31" spans="1:12" ht="20.100000000000001" customHeight="1" thickBot="1" x14ac:dyDescent="0.3">
      <c r="A31" s="6" t="s">
        <v>22</v>
      </c>
      <c r="B31" s="39">
        <v>49471.53826403385</v>
      </c>
      <c r="C31" s="35">
        <v>1164.68</v>
      </c>
      <c r="D31" s="35">
        <v>21940.126040427454</v>
      </c>
      <c r="E31" s="35">
        <v>18459.563428725389</v>
      </c>
      <c r="F31" s="35">
        <v>71.451440166845174</v>
      </c>
      <c r="G31" s="35">
        <v>0</v>
      </c>
      <c r="H31" s="40">
        <v>0</v>
      </c>
      <c r="I31" s="48">
        <f>B31+C31+D31+E31+F31+G31+H31</f>
        <v>91107.359173353543</v>
      </c>
      <c r="J31" s="41">
        <v>11163.718452709607</v>
      </c>
    </row>
    <row r="32" spans="1:12" ht="20.100000000000001" customHeight="1" thickBot="1" x14ac:dyDescent="0.3">
      <c r="A32" s="7" t="s">
        <v>10</v>
      </c>
      <c r="B32" s="42">
        <f>B31/B29</f>
        <v>4.0752920112871056</v>
      </c>
      <c r="C32" s="42">
        <f>C31/C29</f>
        <v>2.7899868247694335</v>
      </c>
      <c r="D32" s="42">
        <f t="shared" ref="D32:J32" si="9">D31/D29</f>
        <v>5.3279108443176773</v>
      </c>
      <c r="E32" s="42">
        <f t="shared" si="9"/>
        <v>4.0930517291285273</v>
      </c>
      <c r="F32" s="42">
        <f t="shared" si="9"/>
        <v>2.5</v>
      </c>
      <c r="G32" s="42">
        <v>0</v>
      </c>
      <c r="H32" s="42">
        <v>0</v>
      </c>
      <c r="I32" s="42">
        <f t="shared" si="9"/>
        <v>4.2948121225585192</v>
      </c>
      <c r="J32" s="42">
        <f t="shared" si="9"/>
        <v>2.8321774322435984</v>
      </c>
    </row>
    <row r="33" spans="1:12" ht="20.100000000000001" customHeight="1" thickBot="1" x14ac:dyDescent="0.3">
      <c r="A33" s="63" t="s">
        <v>13</v>
      </c>
      <c r="B33" s="64"/>
      <c r="C33" s="64"/>
      <c r="D33" s="64"/>
      <c r="E33" s="64"/>
      <c r="F33" s="64"/>
      <c r="G33" s="64"/>
      <c r="H33" s="64"/>
      <c r="I33" s="64"/>
      <c r="J33" s="65"/>
    </row>
    <row r="34" spans="1:12" ht="20.100000000000001" customHeight="1" thickBot="1" x14ac:dyDescent="0.3">
      <c r="A34" s="3" t="s">
        <v>21</v>
      </c>
      <c r="B34" s="45">
        <v>11464.43</v>
      </c>
      <c r="C34" s="46">
        <v>678.76</v>
      </c>
      <c r="D34" s="46">
        <v>2062.9899999999998</v>
      </c>
      <c r="E34" s="46">
        <v>1823.98</v>
      </c>
      <c r="F34" s="46">
        <v>1156.3800000000001</v>
      </c>
      <c r="G34" s="46">
        <v>1274.05</v>
      </c>
      <c r="H34" s="46">
        <v>1493.71</v>
      </c>
      <c r="I34" s="46">
        <v>19954.3</v>
      </c>
      <c r="J34" s="46">
        <v>4769.7700000000004</v>
      </c>
    </row>
    <row r="35" spans="1:12" ht="20.100000000000001" customHeight="1" thickBot="1" x14ac:dyDescent="0.3">
      <c r="A35" s="4" t="s">
        <v>20</v>
      </c>
      <c r="B35" s="34">
        <v>216</v>
      </c>
      <c r="C35" s="34">
        <v>0</v>
      </c>
      <c r="D35" s="34">
        <v>1012.3399999999999</v>
      </c>
      <c r="E35" s="34">
        <v>0</v>
      </c>
      <c r="F35" s="34">
        <v>0</v>
      </c>
      <c r="G35" s="34">
        <v>0</v>
      </c>
      <c r="H35" s="34">
        <v>0</v>
      </c>
      <c r="I35" s="34">
        <f>B35+C35+D35+E35+F35+G35+H35</f>
        <v>1228.3399999999999</v>
      </c>
      <c r="J35" s="37">
        <v>0</v>
      </c>
    </row>
    <row r="36" spans="1:12" ht="20.100000000000001" customHeight="1" thickBot="1" x14ac:dyDescent="0.3">
      <c r="A36" s="5" t="s">
        <v>11</v>
      </c>
      <c r="B36" s="21">
        <f>(B35/B34)*100</f>
        <v>1.8840884370178019</v>
      </c>
      <c r="C36" s="21">
        <f t="shared" ref="C36:J36" si="10">(C35/C34)*100</f>
        <v>0</v>
      </c>
      <c r="D36" s="21">
        <f t="shared" si="10"/>
        <v>49.071493317951131</v>
      </c>
      <c r="E36" s="21">
        <f t="shared" si="10"/>
        <v>0</v>
      </c>
      <c r="F36" s="21">
        <f t="shared" si="10"/>
        <v>0</v>
      </c>
      <c r="G36" s="21">
        <f t="shared" si="10"/>
        <v>0</v>
      </c>
      <c r="H36" s="21">
        <f t="shared" si="10"/>
        <v>0</v>
      </c>
      <c r="I36" s="21">
        <f t="shared" si="10"/>
        <v>6.1557659251389421</v>
      </c>
      <c r="J36" s="21">
        <f t="shared" si="10"/>
        <v>0</v>
      </c>
    </row>
    <row r="37" spans="1:12" ht="20.100000000000001" customHeight="1" thickBot="1" x14ac:dyDescent="0.3">
      <c r="A37" s="6" t="s">
        <v>22</v>
      </c>
      <c r="B37" s="39">
        <v>1426</v>
      </c>
      <c r="C37" s="35">
        <v>0</v>
      </c>
      <c r="D37" s="35">
        <v>6344.65</v>
      </c>
      <c r="E37" s="35">
        <v>0</v>
      </c>
      <c r="F37" s="35">
        <v>0</v>
      </c>
      <c r="G37" s="35">
        <v>0</v>
      </c>
      <c r="H37" s="40">
        <v>0</v>
      </c>
      <c r="I37" s="48">
        <f>B37+C37+D37+E37+F37+G37+H37</f>
        <v>7770.65</v>
      </c>
      <c r="J37" s="41">
        <v>0</v>
      </c>
    </row>
    <row r="38" spans="1:12" ht="20.100000000000001" customHeight="1" thickBot="1" x14ac:dyDescent="0.3">
      <c r="A38" s="7" t="s">
        <v>10</v>
      </c>
      <c r="B38" s="22">
        <f t="shared" ref="B38:I38" si="11">B37/B35</f>
        <v>6.6018518518518521</v>
      </c>
      <c r="C38" s="22">
        <v>0</v>
      </c>
      <c r="D38" s="22">
        <f t="shared" si="11"/>
        <v>6.2673113776004108</v>
      </c>
      <c r="E38" s="22">
        <v>0</v>
      </c>
      <c r="F38" s="22">
        <v>0</v>
      </c>
      <c r="G38" s="22">
        <v>0</v>
      </c>
      <c r="H38" s="22">
        <v>0</v>
      </c>
      <c r="I38" s="22">
        <f t="shared" si="11"/>
        <v>6.3261393425273136</v>
      </c>
      <c r="J38" s="22">
        <v>0</v>
      </c>
    </row>
    <row r="39" spans="1:12" ht="20.100000000000001" customHeight="1" thickBot="1" x14ac:dyDescent="0.3">
      <c r="A39" s="63" t="s">
        <v>14</v>
      </c>
      <c r="B39" s="64"/>
      <c r="C39" s="64"/>
      <c r="D39" s="64"/>
      <c r="E39" s="64"/>
      <c r="F39" s="64"/>
      <c r="G39" s="64"/>
      <c r="H39" s="64"/>
      <c r="I39" s="64"/>
      <c r="J39" s="65"/>
    </row>
    <row r="40" spans="1:12" ht="20.100000000000001" customHeight="1" thickBot="1" x14ac:dyDescent="0.3">
      <c r="A40" s="3" t="s">
        <v>21</v>
      </c>
      <c r="B40" s="45">
        <v>58895.360000000001</v>
      </c>
      <c r="C40" s="46">
        <v>1603.12</v>
      </c>
      <c r="D40" s="46">
        <v>17529.98</v>
      </c>
      <c r="E40" s="46">
        <v>8211.9500000000007</v>
      </c>
      <c r="F40" s="46">
        <v>1948.5900000000001</v>
      </c>
      <c r="G40" s="46">
        <v>7412.74</v>
      </c>
      <c r="H40" s="46">
        <v>5380.98</v>
      </c>
      <c r="I40" s="46">
        <v>100982.72</v>
      </c>
      <c r="J40" s="46">
        <v>31408.17</v>
      </c>
      <c r="L40" s="50"/>
    </row>
    <row r="41" spans="1:12" ht="20.100000000000001" customHeight="1" thickBot="1" x14ac:dyDescent="0.3">
      <c r="A41" s="4" t="s">
        <v>20</v>
      </c>
      <c r="B41" s="34">
        <v>50</v>
      </c>
      <c r="C41" s="34">
        <v>0</v>
      </c>
      <c r="D41" s="34">
        <v>14651.33</v>
      </c>
      <c r="E41" s="34">
        <v>0</v>
      </c>
      <c r="F41" s="34">
        <v>0</v>
      </c>
      <c r="G41" s="34">
        <v>0</v>
      </c>
      <c r="H41" s="34">
        <v>0</v>
      </c>
      <c r="I41" s="34">
        <f>B41+C41+D41+E41+F41+G41+H41</f>
        <v>14701.33</v>
      </c>
      <c r="J41" s="37">
        <v>90</v>
      </c>
    </row>
    <row r="42" spans="1:12" ht="20.100000000000001" customHeight="1" thickBot="1" x14ac:dyDescent="0.3">
      <c r="A42" s="5" t="s">
        <v>11</v>
      </c>
      <c r="B42" s="21">
        <f>(B41/B40)*100</f>
        <v>8.4896331391810825E-2</v>
      </c>
      <c r="C42" s="21">
        <f t="shared" ref="C42:J42" si="12">(C41/C40)*100</f>
        <v>0</v>
      </c>
      <c r="D42" s="21">
        <f t="shared" si="12"/>
        <v>83.578703455451759</v>
      </c>
      <c r="E42" s="21">
        <f t="shared" si="12"/>
        <v>0</v>
      </c>
      <c r="F42" s="21">
        <f t="shared" si="12"/>
        <v>0</v>
      </c>
      <c r="G42" s="21">
        <f t="shared" si="12"/>
        <v>0</v>
      </c>
      <c r="H42" s="21">
        <f t="shared" si="12"/>
        <v>0</v>
      </c>
      <c r="I42" s="21">
        <f t="shared" si="12"/>
        <v>14.558263037478095</v>
      </c>
      <c r="J42" s="21">
        <f t="shared" si="12"/>
        <v>0.28654964615894529</v>
      </c>
    </row>
    <row r="43" spans="1:12" ht="20.100000000000001" customHeight="1" thickBot="1" x14ac:dyDescent="0.3">
      <c r="A43" s="6" t="s">
        <v>22</v>
      </c>
      <c r="B43" s="39">
        <v>225</v>
      </c>
      <c r="C43" s="35">
        <v>0</v>
      </c>
      <c r="D43" s="35">
        <v>76753.649999999994</v>
      </c>
      <c r="E43" s="35">
        <v>0</v>
      </c>
      <c r="F43" s="35">
        <v>0</v>
      </c>
      <c r="G43" s="35">
        <v>0</v>
      </c>
      <c r="H43" s="40">
        <v>0</v>
      </c>
      <c r="I43" s="48">
        <f>B43+C43+D43+E43+F43+G43+H43</f>
        <v>76978.649999999994</v>
      </c>
      <c r="J43" s="41">
        <v>276</v>
      </c>
    </row>
    <row r="44" spans="1:12" ht="20.100000000000001" customHeight="1" thickBot="1" x14ac:dyDescent="0.3">
      <c r="A44" s="26" t="s">
        <v>10</v>
      </c>
      <c r="B44" s="22">
        <f t="shared" ref="B44:J44" si="13">B43/B41</f>
        <v>4.5</v>
      </c>
      <c r="C44" s="22">
        <v>0</v>
      </c>
      <c r="D44" s="22">
        <f t="shared" si="13"/>
        <v>5.2386814029852573</v>
      </c>
      <c r="E44" s="22">
        <v>0</v>
      </c>
      <c r="F44" s="22">
        <v>0</v>
      </c>
      <c r="G44" s="22">
        <v>0</v>
      </c>
      <c r="H44" s="22">
        <v>0</v>
      </c>
      <c r="I44" s="22">
        <f t="shared" si="13"/>
        <v>5.2361691085092295</v>
      </c>
      <c r="J44" s="22">
        <f t="shared" si="13"/>
        <v>3.0666666666666669</v>
      </c>
    </row>
    <row r="45" spans="1:12" ht="20.100000000000001" customHeight="1" thickBot="1" x14ac:dyDescent="0.3">
      <c r="A45" s="60" t="s">
        <v>29</v>
      </c>
      <c r="B45" s="61"/>
      <c r="C45" s="61"/>
      <c r="D45" s="61"/>
      <c r="E45" s="61"/>
      <c r="F45" s="61"/>
      <c r="G45" s="61"/>
      <c r="H45" s="61"/>
      <c r="I45" s="61"/>
      <c r="J45" s="62"/>
    </row>
    <row r="46" spans="1:12" ht="20.100000000000001" customHeight="1" thickBot="1" x14ac:dyDescent="0.3">
      <c r="A46" s="3" t="s">
        <v>21</v>
      </c>
      <c r="B46" s="45">
        <v>52750.18</v>
      </c>
      <c r="C46" s="46">
        <v>1454.49</v>
      </c>
      <c r="D46" s="46">
        <v>5920.66</v>
      </c>
      <c r="E46" s="46">
        <v>15654.5</v>
      </c>
      <c r="F46" s="46">
        <v>655.51</v>
      </c>
      <c r="G46" s="46">
        <v>1809.2</v>
      </c>
      <c r="H46" s="46">
        <v>3738.43</v>
      </c>
      <c r="I46" s="46">
        <v>81982.969999999987</v>
      </c>
      <c r="J46" s="46">
        <v>25883.07</v>
      </c>
    </row>
    <row r="47" spans="1:12" ht="20.100000000000001" customHeight="1" thickBot="1" x14ac:dyDescent="0.3">
      <c r="A47" s="4" t="s">
        <v>20</v>
      </c>
      <c r="B47" s="34">
        <v>899.02</v>
      </c>
      <c r="C47" s="34">
        <v>0</v>
      </c>
      <c r="D47" s="34">
        <v>4187.2</v>
      </c>
      <c r="E47" s="34">
        <v>97.27</v>
      </c>
      <c r="F47" s="34">
        <v>0</v>
      </c>
      <c r="G47" s="34">
        <v>0</v>
      </c>
      <c r="H47" s="34">
        <v>0</v>
      </c>
      <c r="I47" s="34">
        <f>B47+C47+D47+E47+F47+G47+H47</f>
        <v>5183.49</v>
      </c>
      <c r="J47" s="37">
        <v>1040.8</v>
      </c>
    </row>
    <row r="48" spans="1:12" ht="20.100000000000001" customHeight="1" thickBot="1" x14ac:dyDescent="0.3">
      <c r="A48" s="5" t="s">
        <v>11</v>
      </c>
      <c r="B48" s="38">
        <f>(B47/B46)*100</f>
        <v>1.7042975019232163</v>
      </c>
      <c r="C48" s="38">
        <f t="shared" ref="C48:J48" si="14">(C47/C46)*100</f>
        <v>0</v>
      </c>
      <c r="D48" s="38">
        <f t="shared" si="14"/>
        <v>70.721845199690563</v>
      </c>
      <c r="E48" s="38">
        <f t="shared" si="14"/>
        <v>0.62135488198281641</v>
      </c>
      <c r="F48" s="38">
        <f t="shared" si="14"/>
        <v>0</v>
      </c>
      <c r="G48" s="38">
        <f t="shared" si="14"/>
        <v>0</v>
      </c>
      <c r="H48" s="38">
        <f t="shared" si="14"/>
        <v>0</v>
      </c>
      <c r="I48" s="38">
        <f t="shared" si="14"/>
        <v>6.3226423731660377</v>
      </c>
      <c r="J48" s="38">
        <f t="shared" si="14"/>
        <v>4.021161322826079</v>
      </c>
    </row>
    <row r="49" spans="1:10" ht="20.100000000000001" customHeight="1" thickBot="1" x14ac:dyDescent="0.3">
      <c r="A49" s="6" t="s">
        <v>22</v>
      </c>
      <c r="B49" s="39">
        <v>5919.3600000000006</v>
      </c>
      <c r="C49" s="35">
        <v>0</v>
      </c>
      <c r="D49" s="35">
        <v>27630.32</v>
      </c>
      <c r="E49" s="35">
        <v>416.76</v>
      </c>
      <c r="F49" s="35">
        <v>0</v>
      </c>
      <c r="G49" s="35">
        <v>0</v>
      </c>
      <c r="H49" s="40">
        <v>0</v>
      </c>
      <c r="I49" s="48">
        <f>B49+C49+D49+E49+F49+G49+H49</f>
        <v>33966.44</v>
      </c>
      <c r="J49" s="41">
        <v>3028.4399999999996</v>
      </c>
    </row>
    <row r="50" spans="1:10" ht="20.100000000000001" customHeight="1" thickBot="1" x14ac:dyDescent="0.3">
      <c r="A50" s="7" t="s">
        <v>10</v>
      </c>
      <c r="B50" s="42">
        <f t="shared" ref="B50:J50" si="15">B49/B47</f>
        <v>6.5842361682721195</v>
      </c>
      <c r="C50" s="42">
        <v>0</v>
      </c>
      <c r="D50" s="42">
        <f t="shared" si="15"/>
        <v>6.5987581199847156</v>
      </c>
      <c r="E50" s="42">
        <f t="shared" si="15"/>
        <v>4.2845687262259693</v>
      </c>
      <c r="F50" s="42">
        <v>0</v>
      </c>
      <c r="G50" s="42">
        <v>0</v>
      </c>
      <c r="H50" s="42">
        <v>0</v>
      </c>
      <c r="I50" s="42">
        <f t="shared" si="15"/>
        <v>6.5528128731800397</v>
      </c>
      <c r="J50" s="42">
        <f t="shared" si="15"/>
        <v>2.9097232897770944</v>
      </c>
    </row>
    <row r="51" spans="1:10" ht="20.100000000000001" customHeight="1" thickBot="1" x14ac:dyDescent="0.3">
      <c r="A51" s="63" t="s">
        <v>15</v>
      </c>
      <c r="B51" s="64"/>
      <c r="C51" s="64"/>
      <c r="D51" s="64"/>
      <c r="E51" s="64"/>
      <c r="F51" s="64"/>
      <c r="G51" s="64"/>
      <c r="H51" s="64"/>
      <c r="I51" s="64"/>
      <c r="J51" s="65"/>
    </row>
    <row r="52" spans="1:10" ht="20.100000000000001" customHeight="1" thickBot="1" x14ac:dyDescent="0.3">
      <c r="A52" s="3" t="s">
        <v>21</v>
      </c>
      <c r="B52" s="45">
        <v>72617.679999999993</v>
      </c>
      <c r="C52" s="46">
        <v>2404.0300000000002</v>
      </c>
      <c r="D52" s="46">
        <v>12633.55</v>
      </c>
      <c r="E52" s="46">
        <v>28429.32</v>
      </c>
      <c r="F52" s="46">
        <v>5467.41</v>
      </c>
      <c r="G52" s="46">
        <v>5084.34</v>
      </c>
      <c r="H52" s="46">
        <v>4875.7299999999996</v>
      </c>
      <c r="I52" s="46">
        <v>131512.06</v>
      </c>
      <c r="J52" s="46">
        <v>40770.199999999997</v>
      </c>
    </row>
    <row r="53" spans="1:10" ht="20.100000000000001" customHeight="1" thickBot="1" x14ac:dyDescent="0.3">
      <c r="A53" s="4" t="s">
        <v>20</v>
      </c>
      <c r="B53" s="34">
        <v>0</v>
      </c>
      <c r="C53" s="34">
        <v>0</v>
      </c>
      <c r="D53" s="34">
        <v>7930</v>
      </c>
      <c r="E53" s="34">
        <v>0</v>
      </c>
      <c r="F53" s="34">
        <v>0</v>
      </c>
      <c r="G53" s="34">
        <v>0</v>
      </c>
      <c r="H53" s="34">
        <v>0</v>
      </c>
      <c r="I53" s="34">
        <f>B53+C53+D53+E53+F53+G53+H53</f>
        <v>7930</v>
      </c>
      <c r="J53" s="37">
        <v>0</v>
      </c>
    </row>
    <row r="54" spans="1:10" ht="20.100000000000001" customHeight="1" thickBot="1" x14ac:dyDescent="0.3">
      <c r="A54" s="5" t="s">
        <v>11</v>
      </c>
      <c r="B54" s="21">
        <f>(B53/B52)*100</f>
        <v>0</v>
      </c>
      <c r="C54" s="21">
        <f t="shared" ref="C54:J54" si="16">(C53/C52)*100</f>
        <v>0</v>
      </c>
      <c r="D54" s="21">
        <f t="shared" si="16"/>
        <v>62.769372029239612</v>
      </c>
      <c r="E54" s="21">
        <f t="shared" si="16"/>
        <v>0</v>
      </c>
      <c r="F54" s="21">
        <f t="shared" si="16"/>
        <v>0</v>
      </c>
      <c r="G54" s="21">
        <f t="shared" si="16"/>
        <v>0</v>
      </c>
      <c r="H54" s="21">
        <f t="shared" si="16"/>
        <v>0</v>
      </c>
      <c r="I54" s="21">
        <f t="shared" si="16"/>
        <v>6.0298652458185202</v>
      </c>
      <c r="J54" s="21">
        <f t="shared" si="16"/>
        <v>0</v>
      </c>
    </row>
    <row r="55" spans="1:10" ht="20.100000000000001" customHeight="1" thickBot="1" x14ac:dyDescent="0.3">
      <c r="A55" s="6" t="s">
        <v>22</v>
      </c>
      <c r="B55" s="39">
        <v>0</v>
      </c>
      <c r="C55" s="35">
        <v>0</v>
      </c>
      <c r="D55" s="35">
        <v>48615</v>
      </c>
      <c r="E55" s="35">
        <v>0</v>
      </c>
      <c r="F55" s="35">
        <v>0</v>
      </c>
      <c r="G55" s="35">
        <v>0</v>
      </c>
      <c r="H55" s="40">
        <v>0</v>
      </c>
      <c r="I55" s="48">
        <f>B55+C55+D55+E55+F55+G55+H55</f>
        <v>48615</v>
      </c>
      <c r="J55" s="41">
        <v>0</v>
      </c>
    </row>
    <row r="56" spans="1:10" ht="20.100000000000001" customHeight="1" thickBot="1" x14ac:dyDescent="0.3">
      <c r="A56" s="7" t="s">
        <v>10</v>
      </c>
      <c r="B56" s="42">
        <v>0</v>
      </c>
      <c r="C56" s="42">
        <v>0</v>
      </c>
      <c r="D56" s="42">
        <f t="shared" ref="D56:I56" si="17">D55/D53</f>
        <v>6.1305170239596469</v>
      </c>
      <c r="E56" s="42">
        <v>0</v>
      </c>
      <c r="F56" s="42">
        <v>0</v>
      </c>
      <c r="G56" s="42">
        <v>0</v>
      </c>
      <c r="H56" s="42">
        <v>0</v>
      </c>
      <c r="I56" s="42">
        <f t="shared" si="17"/>
        <v>6.1305170239596469</v>
      </c>
      <c r="J56" s="42">
        <v>0</v>
      </c>
    </row>
    <row r="57" spans="1:10" ht="20.100000000000001" customHeight="1" thickBot="1" x14ac:dyDescent="0.3">
      <c r="A57" s="63" t="s">
        <v>16</v>
      </c>
      <c r="B57" s="64"/>
      <c r="C57" s="64"/>
      <c r="D57" s="64"/>
      <c r="E57" s="64"/>
      <c r="F57" s="64"/>
      <c r="G57" s="64"/>
      <c r="H57" s="64"/>
      <c r="I57" s="64"/>
      <c r="J57" s="65"/>
    </row>
    <row r="58" spans="1:10" ht="20.100000000000001" customHeight="1" thickBot="1" x14ac:dyDescent="0.3">
      <c r="A58" s="16" t="s">
        <v>21</v>
      </c>
      <c r="B58" s="45">
        <v>111255.45</v>
      </c>
      <c r="C58" s="46">
        <v>2012.89</v>
      </c>
      <c r="D58" s="46">
        <v>9820.6299999999992</v>
      </c>
      <c r="E58" s="46">
        <v>26390.91</v>
      </c>
      <c r="F58" s="46">
        <v>3106.36</v>
      </c>
      <c r="G58" s="46">
        <v>1808.63</v>
      </c>
      <c r="H58" s="46">
        <v>2163.13</v>
      </c>
      <c r="I58" s="46">
        <v>156558</v>
      </c>
      <c r="J58" s="46">
        <v>39433.24</v>
      </c>
    </row>
    <row r="59" spans="1:10" ht="20.100000000000001" customHeight="1" thickBot="1" x14ac:dyDescent="0.3">
      <c r="A59" s="17" t="s">
        <v>20</v>
      </c>
      <c r="B59" s="34">
        <v>27764.83</v>
      </c>
      <c r="C59" s="34">
        <v>0</v>
      </c>
      <c r="D59" s="34">
        <v>7336.16</v>
      </c>
      <c r="E59" s="34">
        <v>3332.09</v>
      </c>
      <c r="F59" s="34">
        <v>0</v>
      </c>
      <c r="G59" s="34">
        <v>41</v>
      </c>
      <c r="H59" s="34">
        <v>0</v>
      </c>
      <c r="I59" s="34">
        <f>B59+C59+D59+E59+F59+G59+H59</f>
        <v>38474.080000000002</v>
      </c>
      <c r="J59" s="32">
        <v>9442.68</v>
      </c>
    </row>
    <row r="60" spans="1:10" ht="20.100000000000001" customHeight="1" thickBot="1" x14ac:dyDescent="0.3">
      <c r="A60" s="18" t="s">
        <v>11</v>
      </c>
      <c r="B60" s="38">
        <f>(B59/B58)*100</f>
        <v>24.955928001729355</v>
      </c>
      <c r="C60" s="38">
        <f t="shared" ref="C60:J60" si="18">(C59/C58)*100</f>
        <v>0</v>
      </c>
      <c r="D60" s="38">
        <f t="shared" si="18"/>
        <v>74.70152118550439</v>
      </c>
      <c r="E60" s="38">
        <f t="shared" si="18"/>
        <v>12.625900357357894</v>
      </c>
      <c r="F60" s="38">
        <f t="shared" si="18"/>
        <v>0</v>
      </c>
      <c r="G60" s="38">
        <f t="shared" si="18"/>
        <v>2.266909207521715</v>
      </c>
      <c r="H60" s="38">
        <f t="shared" si="18"/>
        <v>0</v>
      </c>
      <c r="I60" s="38">
        <f t="shared" si="18"/>
        <v>24.574969021065677</v>
      </c>
      <c r="J60" s="38">
        <f t="shared" si="18"/>
        <v>23.945990742835235</v>
      </c>
    </row>
    <row r="61" spans="1:10" ht="20.100000000000001" customHeight="1" thickBot="1" x14ac:dyDescent="0.3">
      <c r="A61" s="19" t="s">
        <v>22</v>
      </c>
      <c r="B61" s="39">
        <v>119077.03</v>
      </c>
      <c r="C61" s="35">
        <v>0</v>
      </c>
      <c r="D61" s="35">
        <v>36094.44</v>
      </c>
      <c r="E61" s="35">
        <v>14728.619999999999</v>
      </c>
      <c r="F61" s="35">
        <v>0</v>
      </c>
      <c r="G61" s="35">
        <v>131</v>
      </c>
      <c r="H61" s="40">
        <v>0</v>
      </c>
      <c r="I61" s="48">
        <f>B61+C61+D61+E61+F61+G61+H61</f>
        <v>170031.09</v>
      </c>
      <c r="J61" s="41">
        <v>25646.95</v>
      </c>
    </row>
    <row r="62" spans="1:10" ht="20.100000000000001" customHeight="1" thickBot="1" x14ac:dyDescent="0.3">
      <c r="A62" s="20" t="s">
        <v>10</v>
      </c>
      <c r="B62" s="42">
        <f>B61/B59</f>
        <v>4.2887721624803747</v>
      </c>
      <c r="C62" s="42">
        <v>0</v>
      </c>
      <c r="D62" s="42">
        <f t="shared" ref="D62:J62" si="19">D61/D59</f>
        <v>4.9200726265512209</v>
      </c>
      <c r="E62" s="42">
        <f t="shared" si="19"/>
        <v>4.4202347475608397</v>
      </c>
      <c r="F62" s="42">
        <v>0</v>
      </c>
      <c r="G62" s="42">
        <f t="shared" si="19"/>
        <v>3.1951219512195124</v>
      </c>
      <c r="H62" s="42">
        <v>0</v>
      </c>
      <c r="I62" s="42">
        <f t="shared" si="19"/>
        <v>4.4193672727197111</v>
      </c>
      <c r="J62" s="42">
        <f t="shared" si="19"/>
        <v>2.7160668369573044</v>
      </c>
    </row>
    <row r="63" spans="1:10" ht="20.100000000000001" customHeight="1" thickBot="1" x14ac:dyDescent="0.3">
      <c r="A63" s="63" t="s">
        <v>17</v>
      </c>
      <c r="B63" s="64"/>
      <c r="C63" s="64"/>
      <c r="D63" s="64"/>
      <c r="E63" s="64"/>
      <c r="F63" s="64"/>
      <c r="G63" s="64"/>
      <c r="H63" s="64"/>
      <c r="I63" s="64"/>
      <c r="J63" s="65"/>
    </row>
    <row r="64" spans="1:10" ht="20.100000000000001" customHeight="1" thickBot="1" x14ac:dyDescent="0.3">
      <c r="A64" s="3" t="s">
        <v>21</v>
      </c>
      <c r="B64" s="45">
        <v>50703.59</v>
      </c>
      <c r="C64" s="46">
        <v>1338.05</v>
      </c>
      <c r="D64" s="46">
        <v>2818.69</v>
      </c>
      <c r="E64" s="46">
        <v>32902.660000000003</v>
      </c>
      <c r="F64" s="46">
        <v>1194.49</v>
      </c>
      <c r="G64" s="46">
        <v>1643.52</v>
      </c>
      <c r="H64" s="46">
        <v>1311.31</v>
      </c>
      <c r="I64" s="46">
        <v>91912.310000000012</v>
      </c>
      <c r="J64" s="46">
        <v>25112.959999999999</v>
      </c>
    </row>
    <row r="65" spans="1:10" ht="20.100000000000001" customHeight="1" thickBot="1" x14ac:dyDescent="0.3">
      <c r="A65" s="4" t="s">
        <v>20</v>
      </c>
      <c r="B65" s="34">
        <v>2685.4700000000003</v>
      </c>
      <c r="C65" s="34">
        <v>0</v>
      </c>
      <c r="D65" s="43">
        <v>1626.9</v>
      </c>
      <c r="E65" s="44">
        <v>2900.03</v>
      </c>
      <c r="F65" s="34">
        <v>0</v>
      </c>
      <c r="G65" s="34">
        <v>0</v>
      </c>
      <c r="H65" s="34">
        <v>0</v>
      </c>
      <c r="I65" s="34">
        <f>B65+C65+D65+E65+F65+G65+H65</f>
        <v>7212.4000000000015</v>
      </c>
      <c r="J65" s="37">
        <v>2382.2399999999998</v>
      </c>
    </row>
    <row r="66" spans="1:10" ht="20.100000000000001" customHeight="1" thickBot="1" x14ac:dyDescent="0.3">
      <c r="A66" s="5" t="s">
        <v>11</v>
      </c>
      <c r="B66" s="38">
        <f>(B65/B64)*100</f>
        <v>5.2964099780705869</v>
      </c>
      <c r="C66" s="38">
        <f t="shared" ref="C66:J66" si="20">(C65/C64)*100</f>
        <v>0</v>
      </c>
      <c r="D66" s="38">
        <f t="shared" si="20"/>
        <v>57.718301764294765</v>
      </c>
      <c r="E66" s="38">
        <f t="shared" si="20"/>
        <v>8.8139682323556823</v>
      </c>
      <c r="F66" s="38">
        <f t="shared" si="20"/>
        <v>0</v>
      </c>
      <c r="G66" s="38">
        <f t="shared" si="20"/>
        <v>0</v>
      </c>
      <c r="H66" s="38">
        <f t="shared" si="20"/>
        <v>0</v>
      </c>
      <c r="I66" s="38">
        <f t="shared" si="20"/>
        <v>7.8470446450535301</v>
      </c>
      <c r="J66" s="38">
        <f t="shared" si="20"/>
        <v>9.4860980147302421</v>
      </c>
    </row>
    <row r="67" spans="1:10" ht="20.100000000000001" customHeight="1" thickBot="1" x14ac:dyDescent="0.3">
      <c r="A67" s="6" t="s">
        <v>22</v>
      </c>
      <c r="B67" s="39">
        <v>15650.9</v>
      </c>
      <c r="C67" s="35">
        <v>0</v>
      </c>
      <c r="D67" s="35">
        <v>9778.52</v>
      </c>
      <c r="E67" s="35">
        <v>16609.7</v>
      </c>
      <c r="F67" s="35">
        <v>0</v>
      </c>
      <c r="G67" s="35">
        <v>0</v>
      </c>
      <c r="H67" s="40">
        <v>0</v>
      </c>
      <c r="I67" s="48">
        <f>B67+C67+D67+E67+F67+G67+H67</f>
        <v>42039.119999999995</v>
      </c>
      <c r="J67" s="41">
        <v>6816.82</v>
      </c>
    </row>
    <row r="68" spans="1:10" ht="20.100000000000001" customHeight="1" thickBot="1" x14ac:dyDescent="0.3">
      <c r="A68" s="26" t="s">
        <v>10</v>
      </c>
      <c r="B68" s="42">
        <f t="shared" ref="B68:J68" si="21">B67/B65</f>
        <v>5.8279928653084925</v>
      </c>
      <c r="C68" s="42">
        <v>0</v>
      </c>
      <c r="D68" s="42">
        <f t="shared" si="21"/>
        <v>6.010523080705636</v>
      </c>
      <c r="E68" s="42">
        <f t="shared" si="21"/>
        <v>5.7274235094119712</v>
      </c>
      <c r="F68" s="42">
        <v>0</v>
      </c>
      <c r="G68" s="42">
        <v>0</v>
      </c>
      <c r="H68" s="42">
        <v>0</v>
      </c>
      <c r="I68" s="42">
        <f t="shared" si="21"/>
        <v>5.8287283012589413</v>
      </c>
      <c r="J68" s="42">
        <f t="shared" si="21"/>
        <v>2.8615168916649876</v>
      </c>
    </row>
    <row r="69" spans="1:10" ht="20.100000000000001" customHeight="1" thickBot="1" x14ac:dyDescent="0.3">
      <c r="A69" s="60" t="s">
        <v>28</v>
      </c>
      <c r="B69" s="61"/>
      <c r="C69" s="61"/>
      <c r="D69" s="61"/>
      <c r="E69" s="61"/>
      <c r="F69" s="61"/>
      <c r="G69" s="61"/>
      <c r="H69" s="61"/>
      <c r="I69" s="61"/>
      <c r="J69" s="62"/>
    </row>
    <row r="70" spans="1:10" ht="20.100000000000001" customHeight="1" thickBot="1" x14ac:dyDescent="0.3">
      <c r="A70" s="3" t="s">
        <v>21</v>
      </c>
      <c r="B70" s="45">
        <v>34360.89</v>
      </c>
      <c r="C70" s="46">
        <v>824.42</v>
      </c>
      <c r="D70" s="46">
        <v>3036.83</v>
      </c>
      <c r="E70" s="46">
        <v>7980.47</v>
      </c>
      <c r="F70" s="46">
        <v>461.58</v>
      </c>
      <c r="G70" s="46">
        <v>993.62</v>
      </c>
      <c r="H70" s="46">
        <v>542.07000000000005</v>
      </c>
      <c r="I70" s="46">
        <v>48199.880000000005</v>
      </c>
      <c r="J70" s="46">
        <v>15173.03</v>
      </c>
    </row>
    <row r="71" spans="1:10" ht="20.100000000000001" customHeight="1" thickBot="1" x14ac:dyDescent="0.3">
      <c r="A71" s="4" t="s">
        <v>20</v>
      </c>
      <c r="B71" s="34">
        <v>2531.81</v>
      </c>
      <c r="C71" s="34">
        <v>0</v>
      </c>
      <c r="D71" s="34">
        <v>2438.69</v>
      </c>
      <c r="E71" s="34">
        <v>933.49</v>
      </c>
      <c r="F71" s="34">
        <v>0</v>
      </c>
      <c r="G71" s="34">
        <v>0</v>
      </c>
      <c r="H71" s="34">
        <v>0</v>
      </c>
      <c r="I71" s="34">
        <f>B71+C71+D71+E71+F71+G71+H71</f>
        <v>5903.99</v>
      </c>
      <c r="J71" s="37">
        <v>2796</v>
      </c>
    </row>
    <row r="72" spans="1:10" ht="20.100000000000001" customHeight="1" thickBot="1" x14ac:dyDescent="0.3">
      <c r="A72" s="5" t="s">
        <v>11</v>
      </c>
      <c r="B72" s="21">
        <f>(B71/B70)*100</f>
        <v>7.3682899366110721</v>
      </c>
      <c r="C72" s="21">
        <f t="shared" ref="C72:J72" si="22">(C71/C70)*100</f>
        <v>0</v>
      </c>
      <c r="D72" s="21">
        <f t="shared" si="22"/>
        <v>80.303803637345524</v>
      </c>
      <c r="E72" s="21">
        <f t="shared" si="22"/>
        <v>11.697180742487598</v>
      </c>
      <c r="F72" s="21">
        <f t="shared" si="22"/>
        <v>0</v>
      </c>
      <c r="G72" s="21">
        <f t="shared" si="22"/>
        <v>0</v>
      </c>
      <c r="H72" s="21">
        <f t="shared" si="22"/>
        <v>0</v>
      </c>
      <c r="I72" s="21">
        <f t="shared" si="22"/>
        <v>12.248972404080673</v>
      </c>
      <c r="J72" s="21">
        <f t="shared" si="22"/>
        <v>18.427433413102062</v>
      </c>
    </row>
    <row r="73" spans="1:10" ht="20.100000000000001" customHeight="1" thickBot="1" x14ac:dyDescent="0.3">
      <c r="A73" s="6" t="s">
        <v>22</v>
      </c>
      <c r="B73" s="39">
        <v>14526</v>
      </c>
      <c r="C73" s="35">
        <v>0</v>
      </c>
      <c r="D73" s="35">
        <v>14838.61</v>
      </c>
      <c r="E73" s="35">
        <v>5669.4</v>
      </c>
      <c r="F73" s="35">
        <v>0</v>
      </c>
      <c r="G73" s="35">
        <v>0</v>
      </c>
      <c r="H73" s="40">
        <v>0</v>
      </c>
      <c r="I73" s="48">
        <f>B73+C73+D73+E73+F73+G73+H73</f>
        <v>35034.01</v>
      </c>
      <c r="J73" s="41">
        <v>7091.4</v>
      </c>
    </row>
    <row r="74" spans="1:10" ht="20.100000000000001" customHeight="1" thickBot="1" x14ac:dyDescent="0.3">
      <c r="A74" s="7" t="s">
        <v>10</v>
      </c>
      <c r="B74" s="22">
        <f>B73/B71</f>
        <v>5.7373973560417255</v>
      </c>
      <c r="C74" s="22">
        <v>0</v>
      </c>
      <c r="D74" s="22">
        <f t="shared" ref="D74:J74" si="23">D73/D71</f>
        <v>6.0846643074765554</v>
      </c>
      <c r="E74" s="22">
        <f t="shared" si="23"/>
        <v>6.0733376897449354</v>
      </c>
      <c r="F74" s="22">
        <v>0</v>
      </c>
      <c r="G74" s="22">
        <v>0</v>
      </c>
      <c r="H74" s="22">
        <v>0</v>
      </c>
      <c r="I74" s="22">
        <f t="shared" si="23"/>
        <v>5.9339548339343402</v>
      </c>
      <c r="J74" s="22">
        <f t="shared" si="23"/>
        <v>2.5362660944206006</v>
      </c>
    </row>
    <row r="75" spans="1:10" ht="20.100000000000001" customHeight="1" thickBot="1" x14ac:dyDescent="0.3">
      <c r="A75" s="63" t="s">
        <v>27</v>
      </c>
      <c r="B75" s="64"/>
      <c r="C75" s="64"/>
      <c r="D75" s="64"/>
      <c r="E75" s="64"/>
      <c r="F75" s="64"/>
      <c r="G75" s="64"/>
      <c r="H75" s="64"/>
      <c r="I75" s="64"/>
      <c r="J75" s="65"/>
    </row>
    <row r="76" spans="1:10" ht="20.100000000000001" customHeight="1" thickBot="1" x14ac:dyDescent="0.3">
      <c r="A76" s="3" t="s">
        <v>21</v>
      </c>
      <c r="B76" s="45">
        <v>38972.15</v>
      </c>
      <c r="C76" s="46">
        <v>1460.35</v>
      </c>
      <c r="D76" s="46">
        <v>3920.17</v>
      </c>
      <c r="E76" s="46">
        <v>12040.23</v>
      </c>
      <c r="F76" s="46">
        <v>972.9</v>
      </c>
      <c r="G76" s="46">
        <v>2267.16</v>
      </c>
      <c r="H76" s="46">
        <v>1273.6199999999999</v>
      </c>
      <c r="I76" s="46">
        <v>60906.579999999994</v>
      </c>
      <c r="J76" s="46">
        <v>19439.2</v>
      </c>
    </row>
    <row r="77" spans="1:10" ht="20.100000000000001" customHeight="1" thickBot="1" x14ac:dyDescent="0.3">
      <c r="A77" s="4" t="s">
        <v>20</v>
      </c>
      <c r="B77" s="34">
        <v>1104.32</v>
      </c>
      <c r="C77" s="34">
        <v>0</v>
      </c>
      <c r="D77" s="34">
        <v>1859.7</v>
      </c>
      <c r="E77" s="34">
        <v>11.34</v>
      </c>
      <c r="F77" s="34">
        <v>0</v>
      </c>
      <c r="G77" s="34">
        <v>0</v>
      </c>
      <c r="H77" s="34">
        <v>0</v>
      </c>
      <c r="I77" s="34">
        <f>B77+C77+D77+E77+F77+G77+H77</f>
        <v>2975.36</v>
      </c>
      <c r="J77" s="37">
        <v>838.25</v>
      </c>
    </row>
    <row r="78" spans="1:10" ht="20.100000000000001" customHeight="1" thickBot="1" x14ac:dyDescent="0.3">
      <c r="A78" s="5" t="s">
        <v>11</v>
      </c>
      <c r="B78" s="21">
        <f>(B77/B76)*100</f>
        <v>2.8336132340658646</v>
      </c>
      <c r="C78" s="21">
        <f t="shared" ref="C78:J78" si="24">(C77/C76)*100</f>
        <v>0</v>
      </c>
      <c r="D78" s="21">
        <f t="shared" si="24"/>
        <v>47.439269215365663</v>
      </c>
      <c r="E78" s="21">
        <f t="shared" si="24"/>
        <v>9.4184247310890243E-2</v>
      </c>
      <c r="F78" s="21">
        <f t="shared" si="24"/>
        <v>0</v>
      </c>
      <c r="G78" s="21">
        <f t="shared" si="24"/>
        <v>0</v>
      </c>
      <c r="H78" s="21">
        <f t="shared" si="24"/>
        <v>0</v>
      </c>
      <c r="I78" s="21">
        <f t="shared" si="24"/>
        <v>4.8851207866210844</v>
      </c>
      <c r="J78" s="21">
        <f t="shared" si="24"/>
        <v>4.3121630519774472</v>
      </c>
    </row>
    <row r="79" spans="1:10" ht="20.100000000000001" customHeight="1" thickBot="1" x14ac:dyDescent="0.3">
      <c r="A79" s="6" t="s">
        <v>22</v>
      </c>
      <c r="B79" s="39">
        <v>6795.76</v>
      </c>
      <c r="C79" s="35">
        <v>0</v>
      </c>
      <c r="D79" s="35">
        <v>12368.23</v>
      </c>
      <c r="E79" s="35">
        <v>88.18</v>
      </c>
      <c r="F79" s="35">
        <v>0</v>
      </c>
      <c r="G79" s="35">
        <v>0</v>
      </c>
      <c r="H79" s="40">
        <v>0</v>
      </c>
      <c r="I79" s="48">
        <f>B79+C79+D79+E79+F79+G79+H79</f>
        <v>19252.169999999998</v>
      </c>
      <c r="J79" s="41">
        <v>2216.36</v>
      </c>
    </row>
    <row r="80" spans="1:10" ht="20.100000000000001" customHeight="1" thickBot="1" x14ac:dyDescent="0.3">
      <c r="A80" s="7" t="s">
        <v>10</v>
      </c>
      <c r="B80" s="22">
        <f>B79/B77</f>
        <v>6.1537960011590851</v>
      </c>
      <c r="C80" s="22">
        <v>0</v>
      </c>
      <c r="D80" s="22">
        <f t="shared" ref="D80:J80" si="25">D79/D77</f>
        <v>6.6506587083938262</v>
      </c>
      <c r="E80" s="22">
        <f t="shared" si="25"/>
        <v>7.7760141093474431</v>
      </c>
      <c r="F80" s="22">
        <v>0</v>
      </c>
      <c r="G80" s="22">
        <v>0</v>
      </c>
      <c r="H80" s="22">
        <v>0</v>
      </c>
      <c r="I80" s="22">
        <f t="shared" si="25"/>
        <v>6.4705346579909646</v>
      </c>
      <c r="J80" s="22">
        <f t="shared" si="25"/>
        <v>2.644032209961229</v>
      </c>
    </row>
    <row r="81" spans="1:12" ht="15.75" x14ac:dyDescent="0.25">
      <c r="A81" s="1" t="s">
        <v>18</v>
      </c>
      <c r="B81" s="8"/>
      <c r="C81" s="8"/>
      <c r="D81" s="8"/>
      <c r="E81" s="8"/>
      <c r="F81" s="8"/>
      <c r="G81" s="8"/>
      <c r="H81" s="8"/>
      <c r="I81" s="8"/>
      <c r="J81" s="8"/>
    </row>
    <row r="82" spans="1:12" ht="15.75" x14ac:dyDescent="0.25">
      <c r="A82" s="9" t="s">
        <v>19</v>
      </c>
      <c r="B82" s="8"/>
      <c r="C82" s="8"/>
      <c r="D82" s="8"/>
      <c r="E82" s="8"/>
      <c r="F82" s="8"/>
      <c r="G82" s="8"/>
      <c r="H82" s="8"/>
      <c r="I82" s="8"/>
      <c r="J82" s="8"/>
    </row>
    <row r="83" spans="1:12" ht="15.75" x14ac:dyDescent="0.25">
      <c r="A83" s="1"/>
      <c r="B83" s="8"/>
      <c r="C83" s="8"/>
      <c r="D83" s="8"/>
      <c r="E83" s="8"/>
      <c r="F83" s="8"/>
      <c r="G83" s="8"/>
      <c r="H83" s="8"/>
      <c r="I83" s="8"/>
      <c r="J83" s="8"/>
    </row>
    <row r="84" spans="1:12" ht="16.5" thickBot="1" x14ac:dyDescent="0.3">
      <c r="A84" s="66" t="s">
        <v>32</v>
      </c>
      <c r="B84" s="66"/>
      <c r="C84" s="66"/>
      <c r="D84" s="66"/>
      <c r="E84" s="66"/>
      <c r="F84" s="66"/>
      <c r="G84" s="66"/>
      <c r="H84" s="66"/>
      <c r="I84" s="66"/>
      <c r="J84" s="66"/>
    </row>
    <row r="85" spans="1:12" ht="16.5" thickBot="1" x14ac:dyDescent="0.3">
      <c r="A85" s="67" t="s">
        <v>23</v>
      </c>
      <c r="B85" s="68"/>
      <c r="C85" s="68"/>
      <c r="D85" s="68"/>
      <c r="E85" s="68"/>
      <c r="F85" s="68"/>
      <c r="G85" s="68"/>
      <c r="H85" s="68"/>
      <c r="I85" s="68"/>
      <c r="J85" s="69"/>
    </row>
    <row r="86" spans="1:12" ht="27" thickTop="1" thickBot="1" x14ac:dyDescent="0.3">
      <c r="A86" s="49" t="s">
        <v>35</v>
      </c>
      <c r="B86" s="11" t="s">
        <v>0</v>
      </c>
      <c r="C86" s="11" t="s">
        <v>1</v>
      </c>
      <c r="D86" s="11" t="s">
        <v>2</v>
      </c>
      <c r="E86" s="11" t="s">
        <v>3</v>
      </c>
      <c r="F86" s="11" t="s">
        <v>36</v>
      </c>
      <c r="G86" s="11" t="s">
        <v>5</v>
      </c>
      <c r="H86" s="11" t="s">
        <v>6</v>
      </c>
      <c r="I86" s="30" t="s">
        <v>7</v>
      </c>
      <c r="J86" s="12" t="s">
        <v>8</v>
      </c>
    </row>
    <row r="87" spans="1:12" ht="16.5" thickTop="1" thickBot="1" x14ac:dyDescent="0.3">
      <c r="A87" s="13" t="s">
        <v>21</v>
      </c>
      <c r="B87" s="31">
        <v>814517.13</v>
      </c>
      <c r="C87" s="31">
        <v>24929.32</v>
      </c>
      <c r="D87" s="31">
        <v>107706.96</v>
      </c>
      <c r="E87" s="31">
        <v>211876.37</v>
      </c>
      <c r="F87" s="31">
        <v>29228.82</v>
      </c>
      <c r="G87" s="31">
        <v>42530.44</v>
      </c>
      <c r="H87" s="31">
        <v>39667.71</v>
      </c>
      <c r="I87" s="31">
        <v>1270456.75</v>
      </c>
      <c r="J87" s="31">
        <v>379777.8</v>
      </c>
      <c r="L87" s="50"/>
    </row>
    <row r="88" spans="1:12" ht="15.75" thickBot="1" x14ac:dyDescent="0.3">
      <c r="A88" s="14" t="s">
        <v>20</v>
      </c>
      <c r="B88" s="32">
        <f t="shared" ref="B88:J88" si="26">B77+B71+B65+B59+B53+B47+B41+B35+B29+B23+B17+B11+B5</f>
        <v>67494.09873072448</v>
      </c>
      <c r="C88" s="32">
        <f t="shared" si="26"/>
        <v>523.45000000000005</v>
      </c>
      <c r="D88" s="32">
        <f t="shared" si="26"/>
        <v>80550.38177741463</v>
      </c>
      <c r="E88" s="32">
        <f t="shared" si="26"/>
        <v>15806.688526063741</v>
      </c>
      <c r="F88" s="32">
        <f t="shared" si="26"/>
        <v>141.58057606673808</v>
      </c>
      <c r="G88" s="32">
        <f t="shared" si="26"/>
        <v>41</v>
      </c>
      <c r="H88" s="32">
        <f t="shared" si="26"/>
        <v>140</v>
      </c>
      <c r="I88" s="32">
        <f t="shared" si="26"/>
        <v>164697.1996102696</v>
      </c>
      <c r="J88" s="32">
        <f t="shared" si="26"/>
        <v>27942.312001831648</v>
      </c>
      <c r="L88" s="24"/>
    </row>
    <row r="89" spans="1:12" ht="15.75" thickBot="1" x14ac:dyDescent="0.3">
      <c r="A89" s="15" t="s">
        <v>11</v>
      </c>
      <c r="B89" s="25">
        <f>(B88/B87)*100</f>
        <v>8.2863940173639428</v>
      </c>
      <c r="C89" s="25">
        <f t="shared" ref="C89:J89" si="27">(C88/C87)*100</f>
        <v>2.0997363746784914</v>
      </c>
      <c r="D89" s="25">
        <f t="shared" si="27"/>
        <v>74.786607826842967</v>
      </c>
      <c r="E89" s="25">
        <f t="shared" si="27"/>
        <v>7.4603357260008467</v>
      </c>
      <c r="F89" s="25">
        <f t="shared" si="27"/>
        <v>0.48438690329181289</v>
      </c>
      <c r="G89" s="25">
        <f t="shared" si="27"/>
        <v>9.6401542048471636E-2</v>
      </c>
      <c r="H89" s="25">
        <f t="shared" si="27"/>
        <v>0.35293189347204562</v>
      </c>
      <c r="I89" s="25">
        <f t="shared" si="27"/>
        <v>12.96362112368403</v>
      </c>
      <c r="J89" s="25">
        <f t="shared" si="27"/>
        <v>7.3575422264891861</v>
      </c>
    </row>
    <row r="90" spans="1:12" ht="15.75" thickBot="1" x14ac:dyDescent="0.3">
      <c r="A90" s="27" t="s">
        <v>22</v>
      </c>
      <c r="B90" s="32">
        <f>B79+B73+B67+B61+B55+B49+B43+B37+B31+B25+B19+B13+B7</f>
        <v>331876.50290854648</v>
      </c>
      <c r="C90" s="32">
        <f t="shared" ref="C90:J90" si="28">C79+C73+C67+C61+C55+C49+C43+C37+C31+C25+C19+C13+C7</f>
        <v>1553.7800000000002</v>
      </c>
      <c r="D90" s="32">
        <f t="shared" si="28"/>
        <v>462937.17301550403</v>
      </c>
      <c r="E90" s="32">
        <f t="shared" si="28"/>
        <v>76661.427696954954</v>
      </c>
      <c r="F90" s="32">
        <f t="shared" si="28"/>
        <v>524.45144016684515</v>
      </c>
      <c r="G90" s="32">
        <f t="shared" si="28"/>
        <v>131</v>
      </c>
      <c r="H90" s="32">
        <f t="shared" si="28"/>
        <v>656</v>
      </c>
      <c r="I90" s="32">
        <f t="shared" si="28"/>
        <v>874340.33506117226</v>
      </c>
      <c r="J90" s="32">
        <f t="shared" si="28"/>
        <v>79063.828636749677</v>
      </c>
    </row>
    <row r="91" spans="1:12" ht="15.75" thickBot="1" x14ac:dyDescent="0.3">
      <c r="A91" s="15" t="s">
        <v>10</v>
      </c>
      <c r="B91" s="25">
        <f>B90/B88</f>
        <v>4.9171188170480828</v>
      </c>
      <c r="C91" s="25">
        <f t="shared" ref="C91:J91" si="29">C90/C88</f>
        <v>2.9683446365459929</v>
      </c>
      <c r="D91" s="25">
        <f t="shared" si="29"/>
        <v>5.7471754050122463</v>
      </c>
      <c r="E91" s="25">
        <f t="shared" si="29"/>
        <v>4.8499359983305474</v>
      </c>
      <c r="F91" s="25">
        <f t="shared" si="29"/>
        <v>3.7042612393357537</v>
      </c>
      <c r="G91" s="25">
        <f t="shared" si="29"/>
        <v>3.1951219512195124</v>
      </c>
      <c r="H91" s="25">
        <f t="shared" si="29"/>
        <v>4.6857142857142859</v>
      </c>
      <c r="I91" s="25">
        <f t="shared" si="29"/>
        <v>5.3087747522736466</v>
      </c>
      <c r="J91" s="25">
        <f t="shared" si="29"/>
        <v>2.82953782176532</v>
      </c>
      <c r="L91" s="50"/>
    </row>
    <row r="93" spans="1:12" x14ac:dyDescent="0.25">
      <c r="A93" t="s">
        <v>39</v>
      </c>
      <c r="B93" s="23"/>
      <c r="C93" s="24"/>
      <c r="D93" s="23"/>
      <c r="I93" s="23"/>
    </row>
    <row r="95" spans="1:12" x14ac:dyDescent="0.25">
      <c r="F95" s="50"/>
      <c r="G95" s="50"/>
      <c r="H95" s="50"/>
      <c r="I95" s="50"/>
    </row>
    <row r="97" spans="6:6" x14ac:dyDescent="0.25">
      <c r="F97" s="50"/>
    </row>
  </sheetData>
  <mergeCells count="16">
    <mergeCell ref="A27:J27"/>
    <mergeCell ref="A1:J1"/>
    <mergeCell ref="A3:J3"/>
    <mergeCell ref="A9:J9"/>
    <mergeCell ref="A15:J15"/>
    <mergeCell ref="A21:J21"/>
    <mergeCell ref="A69:J69"/>
    <mergeCell ref="A75:J75"/>
    <mergeCell ref="A84:J84"/>
    <mergeCell ref="A85:J85"/>
    <mergeCell ref="A33:J33"/>
    <mergeCell ref="A39:J39"/>
    <mergeCell ref="A45:J45"/>
    <mergeCell ref="A51:J51"/>
    <mergeCell ref="A57:J57"/>
    <mergeCell ref="A63:J63"/>
  </mergeCells>
  <conditionalFormatting sqref="D65">
    <cfRule type="expression" dxfId="13" priority="2">
      <formula>D$39=100</formula>
    </cfRule>
  </conditionalFormatting>
  <conditionalFormatting sqref="D65">
    <cfRule type="cellIs" dxfId="12" priority="1" operator="greaterThan">
      <formula>D64</formula>
    </cfRule>
  </conditionalFormatting>
  <pageMargins left="0.70866141732283472" right="0.70866141732283472" top="0.78740157480314965" bottom="0.78740157480314965" header="0.31496062992125984" footer="0.31496062992125984"/>
  <pageSetup paperSize="9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3"/>
  <sheetViews>
    <sheetView workbookViewId="0">
      <pane ySplit="2" topLeftCell="A75" activePane="bottomLeft" state="frozen"/>
      <selection pane="bottomLeft" activeCell="E66" sqref="E66"/>
    </sheetView>
  </sheetViews>
  <sheetFormatPr defaultRowHeight="15" x14ac:dyDescent="0.25"/>
  <cols>
    <col min="1" max="1" width="34.42578125" customWidth="1"/>
    <col min="2" max="10" width="12.7109375" customWidth="1"/>
    <col min="11" max="11" width="9.140625" style="28"/>
    <col min="12" max="12" width="11.42578125" bestFit="1" customWidth="1"/>
  </cols>
  <sheetData>
    <row r="1" spans="1:10" ht="32.25" customHeight="1" thickBot="1" x14ac:dyDescent="0.3">
      <c r="A1" s="66" t="s">
        <v>33</v>
      </c>
      <c r="B1" s="66"/>
      <c r="C1" s="66"/>
      <c r="D1" s="66"/>
      <c r="E1" s="66"/>
      <c r="F1" s="66"/>
      <c r="G1" s="66"/>
      <c r="H1" s="66"/>
      <c r="I1" s="66"/>
      <c r="J1" s="66"/>
    </row>
    <row r="2" spans="1:10" ht="30.75" thickBot="1" x14ac:dyDescent="0.3">
      <c r="A2" s="47" t="s">
        <v>37</v>
      </c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9" t="s">
        <v>7</v>
      </c>
      <c r="J2" s="10" t="s">
        <v>8</v>
      </c>
    </row>
    <row r="3" spans="1:10" ht="17.25" thickTop="1" thickBot="1" x14ac:dyDescent="0.3">
      <c r="A3" s="70" t="s">
        <v>24</v>
      </c>
      <c r="B3" s="71"/>
      <c r="C3" s="71"/>
      <c r="D3" s="71"/>
      <c r="E3" s="71"/>
      <c r="F3" s="71"/>
      <c r="G3" s="71"/>
      <c r="H3" s="71"/>
      <c r="I3" s="71"/>
      <c r="J3" s="72"/>
    </row>
    <row r="4" spans="1:10" ht="20.100000000000001" customHeight="1" thickBot="1" x14ac:dyDescent="0.3">
      <c r="A4" s="3" t="s">
        <v>21</v>
      </c>
      <c r="B4" s="45">
        <v>173047.62</v>
      </c>
      <c r="C4" s="46">
        <v>6271.94</v>
      </c>
      <c r="D4" s="46">
        <v>21995.45</v>
      </c>
      <c r="E4" s="46">
        <v>39373.74</v>
      </c>
      <c r="F4" s="46">
        <v>4660.75</v>
      </c>
      <c r="G4" s="46">
        <v>6100.8</v>
      </c>
      <c r="H4" s="46">
        <v>5122.32</v>
      </c>
      <c r="I4" s="46">
        <v>256572.62</v>
      </c>
      <c r="J4" s="46">
        <v>85803.92</v>
      </c>
    </row>
    <row r="5" spans="1:10" ht="20.100000000000001" customHeight="1" thickBot="1" x14ac:dyDescent="0.3">
      <c r="A5" s="4" t="s">
        <v>20</v>
      </c>
      <c r="B5" s="34">
        <v>29727.804950829843</v>
      </c>
      <c r="C5" s="34">
        <v>355.82</v>
      </c>
      <c r="D5" s="34">
        <v>21201.322814004376</v>
      </c>
      <c r="E5" s="34">
        <v>7272.8887106104439</v>
      </c>
      <c r="F5" s="34">
        <v>209.82</v>
      </c>
      <c r="G5" s="34">
        <v>50.97</v>
      </c>
      <c r="H5" s="34">
        <v>801.09966887417204</v>
      </c>
      <c r="I5" s="33">
        <f>B5+C5+D5+E5+F5+G5+H5</f>
        <v>59619.726144318833</v>
      </c>
      <c r="J5" s="37">
        <v>25978.569769134134</v>
      </c>
    </row>
    <row r="6" spans="1:10" ht="20.100000000000001" customHeight="1" thickBot="1" x14ac:dyDescent="0.3">
      <c r="A6" s="5" t="s">
        <v>11</v>
      </c>
      <c r="B6" s="38">
        <f>(B5/B4)*100</f>
        <v>17.178973597458228</v>
      </c>
      <c r="C6" s="38">
        <f t="shared" ref="C6:J6" si="0">(C5/C4)*100</f>
        <v>5.6732047819335012</v>
      </c>
      <c r="D6" s="38">
        <f t="shared" si="0"/>
        <v>96.389584273130922</v>
      </c>
      <c r="E6" s="38">
        <f t="shared" si="0"/>
        <v>18.471419556817423</v>
      </c>
      <c r="F6" s="38">
        <f t="shared" si="0"/>
        <v>4.5018505605321026</v>
      </c>
      <c r="G6" s="38">
        <f t="shared" si="0"/>
        <v>0.8354642014162077</v>
      </c>
      <c r="H6" s="38">
        <f t="shared" si="0"/>
        <v>15.639391308512005</v>
      </c>
      <c r="I6" s="38">
        <f t="shared" si="0"/>
        <v>23.236979122838139</v>
      </c>
      <c r="J6" s="38">
        <f t="shared" si="0"/>
        <v>30.276670074204226</v>
      </c>
    </row>
    <row r="7" spans="1:10" ht="20.100000000000001" customHeight="1" thickBot="1" x14ac:dyDescent="0.3">
      <c r="A7" s="6" t="s">
        <v>22</v>
      </c>
      <c r="B7" s="39">
        <v>178312.5250060228</v>
      </c>
      <c r="C7" s="35">
        <v>1511.72</v>
      </c>
      <c r="D7" s="35">
        <v>125013.58528389496</v>
      </c>
      <c r="E7" s="35">
        <v>36888.850466737713</v>
      </c>
      <c r="F7" s="35">
        <v>921.48</v>
      </c>
      <c r="G7" s="35">
        <v>152.91999999999999</v>
      </c>
      <c r="H7" s="40">
        <v>3824.5577880794699</v>
      </c>
      <c r="I7" s="36">
        <f>B7+C7+D7+E7+F7+G7+H7</f>
        <v>346625.63854473492</v>
      </c>
      <c r="J7" s="41">
        <v>79795.826448777152</v>
      </c>
    </row>
    <row r="8" spans="1:10" ht="20.100000000000001" customHeight="1" thickBot="1" x14ac:dyDescent="0.3">
      <c r="A8" s="7" t="s">
        <v>10</v>
      </c>
      <c r="B8" s="42">
        <f t="shared" ref="B8:J8" si="1">B7/B5</f>
        <v>5.9981732691315059</v>
      </c>
      <c r="C8" s="42">
        <f t="shared" si="1"/>
        <v>4.248552638974763</v>
      </c>
      <c r="D8" s="42">
        <f t="shared" si="1"/>
        <v>5.896499307171446</v>
      </c>
      <c r="E8" s="42">
        <f t="shared" si="1"/>
        <v>5.0721043500803793</v>
      </c>
      <c r="F8" s="42">
        <f t="shared" si="1"/>
        <v>4.391764369459537</v>
      </c>
      <c r="G8" s="42">
        <f t="shared" si="1"/>
        <v>3.0001961938395132</v>
      </c>
      <c r="H8" s="42">
        <f t="shared" si="1"/>
        <v>4.7741347758317314</v>
      </c>
      <c r="I8" s="42">
        <f t="shared" si="1"/>
        <v>5.8139421456863722</v>
      </c>
      <c r="J8" s="42">
        <f t="shared" si="1"/>
        <v>3.0716019841702296</v>
      </c>
    </row>
    <row r="9" spans="1:10" ht="20.100000000000001" customHeight="1" thickBot="1" x14ac:dyDescent="0.3">
      <c r="A9" s="63" t="s">
        <v>9</v>
      </c>
      <c r="B9" s="64"/>
      <c r="C9" s="64"/>
      <c r="D9" s="64"/>
      <c r="E9" s="64"/>
      <c r="F9" s="64"/>
      <c r="G9" s="64"/>
      <c r="H9" s="64"/>
      <c r="I9" s="64"/>
      <c r="J9" s="65"/>
    </row>
    <row r="10" spans="1:10" ht="20.100000000000001" customHeight="1" thickBot="1" x14ac:dyDescent="0.3">
      <c r="A10" s="3" t="s">
        <v>21</v>
      </c>
      <c r="B10" s="45">
        <v>76353.490000000005</v>
      </c>
      <c r="C10" s="46">
        <v>1987.88</v>
      </c>
      <c r="D10" s="46">
        <v>15238.47</v>
      </c>
      <c r="E10" s="46">
        <v>14884.84</v>
      </c>
      <c r="F10" s="46">
        <v>4969.72</v>
      </c>
      <c r="G10" s="46">
        <v>9502.5300000000007</v>
      </c>
      <c r="H10" s="46">
        <v>7960.93</v>
      </c>
      <c r="I10" s="46">
        <v>130897.86000000002</v>
      </c>
      <c r="J10" s="46">
        <v>41635.9</v>
      </c>
    </row>
    <row r="11" spans="1:10" ht="20.100000000000001" customHeight="1" thickBot="1" x14ac:dyDescent="0.3">
      <c r="A11" s="4" t="s">
        <v>20</v>
      </c>
      <c r="B11" s="34">
        <v>11956.3</v>
      </c>
      <c r="C11" s="34">
        <v>0</v>
      </c>
      <c r="D11" s="34">
        <v>14995.47</v>
      </c>
      <c r="E11" s="34">
        <v>35</v>
      </c>
      <c r="F11" s="34">
        <v>0</v>
      </c>
      <c r="G11" s="34">
        <v>0</v>
      </c>
      <c r="H11" s="34">
        <v>214.36</v>
      </c>
      <c r="I11" s="34">
        <f>B11+C11+D11+E11+F11+G11+H11</f>
        <v>27201.129999999997</v>
      </c>
      <c r="J11" s="37">
        <v>8933.6</v>
      </c>
    </row>
    <row r="12" spans="1:10" ht="20.100000000000001" customHeight="1" thickBot="1" x14ac:dyDescent="0.3">
      <c r="A12" s="5" t="s">
        <v>11</v>
      </c>
      <c r="B12" s="38">
        <f>(B11/B10)*100</f>
        <v>15.659140138846302</v>
      </c>
      <c r="C12" s="38">
        <f t="shared" ref="C12:J12" si="2">(C11/C10)*100</f>
        <v>0</v>
      </c>
      <c r="D12" s="38">
        <f t="shared" si="2"/>
        <v>98.405351718381169</v>
      </c>
      <c r="E12" s="38">
        <f t="shared" si="2"/>
        <v>0.23513857051872911</v>
      </c>
      <c r="F12" s="38">
        <f t="shared" si="2"/>
        <v>0</v>
      </c>
      <c r="G12" s="38">
        <f t="shared" si="2"/>
        <v>0</v>
      </c>
      <c r="H12" s="38">
        <f t="shared" si="2"/>
        <v>2.6926502305635145</v>
      </c>
      <c r="I12" s="38">
        <f t="shared" si="2"/>
        <v>20.780423759410578</v>
      </c>
      <c r="J12" s="38">
        <f t="shared" si="2"/>
        <v>21.456483467392324</v>
      </c>
    </row>
    <row r="13" spans="1:10" ht="20.100000000000001" customHeight="1" thickBot="1" x14ac:dyDescent="0.3">
      <c r="A13" s="6" t="s">
        <v>22</v>
      </c>
      <c r="B13" s="39">
        <v>71059.95</v>
      </c>
      <c r="C13" s="35">
        <v>0</v>
      </c>
      <c r="D13" s="35">
        <v>88369.55</v>
      </c>
      <c r="E13" s="35">
        <v>158</v>
      </c>
      <c r="F13" s="35">
        <v>0</v>
      </c>
      <c r="G13" s="35">
        <v>0</v>
      </c>
      <c r="H13" s="40">
        <v>1241.29</v>
      </c>
      <c r="I13" s="48">
        <f>B13+C13+D13+E13+F13+G13+H13</f>
        <v>160828.79</v>
      </c>
      <c r="J13" s="41">
        <v>26833.68</v>
      </c>
    </row>
    <row r="14" spans="1:10" ht="20.100000000000001" customHeight="1" thickBot="1" x14ac:dyDescent="0.3">
      <c r="A14" s="7" t="s">
        <v>10</v>
      </c>
      <c r="B14" s="42">
        <f t="shared" ref="B14:J14" si="3">B13/B11</f>
        <v>5.9433060394938231</v>
      </c>
      <c r="C14" s="42">
        <v>0</v>
      </c>
      <c r="D14" s="42">
        <f t="shared" si="3"/>
        <v>5.8930830444127462</v>
      </c>
      <c r="E14" s="42">
        <f t="shared" si="3"/>
        <v>4.5142857142857142</v>
      </c>
      <c r="F14" s="42">
        <v>0</v>
      </c>
      <c r="G14" s="42">
        <v>0</v>
      </c>
      <c r="H14" s="42">
        <f t="shared" si="3"/>
        <v>5.7906792311998503</v>
      </c>
      <c r="I14" s="42">
        <f t="shared" si="3"/>
        <v>5.9125775289482467</v>
      </c>
      <c r="J14" s="42">
        <f t="shared" si="3"/>
        <v>3.0036804871496372</v>
      </c>
    </row>
    <row r="15" spans="1:10" ht="20.100000000000001" customHeight="1" thickBot="1" x14ac:dyDescent="0.3">
      <c r="A15" s="63" t="s">
        <v>25</v>
      </c>
      <c r="B15" s="64"/>
      <c r="C15" s="64"/>
      <c r="D15" s="64"/>
      <c r="E15" s="64"/>
      <c r="F15" s="64"/>
      <c r="G15" s="64"/>
      <c r="H15" s="64"/>
      <c r="I15" s="64"/>
      <c r="J15" s="65"/>
    </row>
    <row r="16" spans="1:10" ht="20.100000000000001" customHeight="1" thickBot="1" x14ac:dyDescent="0.3">
      <c r="A16" s="3" t="s">
        <v>21</v>
      </c>
      <c r="B16" s="45">
        <v>57816.19</v>
      </c>
      <c r="C16" s="46">
        <v>2391.25</v>
      </c>
      <c r="D16" s="46">
        <v>6293.65</v>
      </c>
      <c r="E16" s="46">
        <v>8478.35</v>
      </c>
      <c r="F16" s="46">
        <v>1986.61</v>
      </c>
      <c r="G16" s="46">
        <v>2155.3200000000002</v>
      </c>
      <c r="H16" s="46">
        <v>3503.99</v>
      </c>
      <c r="I16" s="46">
        <v>82625.360000000015</v>
      </c>
      <c r="J16" s="46">
        <v>22470.2</v>
      </c>
    </row>
    <row r="17" spans="1:12" ht="20.100000000000001" customHeight="1" thickBot="1" x14ac:dyDescent="0.3">
      <c r="A17" s="4" t="s">
        <v>20</v>
      </c>
      <c r="B17" s="34">
        <v>5181</v>
      </c>
      <c r="C17" s="34">
        <v>0</v>
      </c>
      <c r="D17" s="34">
        <v>4819</v>
      </c>
      <c r="E17" s="34">
        <v>760</v>
      </c>
      <c r="F17" s="34">
        <v>1</v>
      </c>
      <c r="G17" s="34">
        <v>0</v>
      </c>
      <c r="H17" s="34">
        <v>0</v>
      </c>
      <c r="I17" s="34">
        <f>B17+C17+D17+E17+F17+G17+H17</f>
        <v>10761</v>
      </c>
      <c r="J17" s="37">
        <v>4310</v>
      </c>
    </row>
    <row r="18" spans="1:12" ht="20.100000000000001" customHeight="1" thickBot="1" x14ac:dyDescent="0.3">
      <c r="A18" s="5" t="s">
        <v>11</v>
      </c>
      <c r="B18" s="38">
        <f>(B17/B16)*100</f>
        <v>8.9611577656708263</v>
      </c>
      <c r="C18" s="38">
        <f t="shared" ref="C18:J18" si="4">(C17/C16)*100</f>
        <v>0</v>
      </c>
      <c r="D18" s="38">
        <f t="shared" si="4"/>
        <v>76.569240424872703</v>
      </c>
      <c r="E18" s="38">
        <f t="shared" si="4"/>
        <v>8.9640083270919444</v>
      </c>
      <c r="F18" s="38">
        <f t="shared" si="4"/>
        <v>5.0337006256889881E-2</v>
      </c>
      <c r="G18" s="38">
        <f t="shared" si="4"/>
        <v>0</v>
      </c>
      <c r="H18" s="38">
        <f t="shared" si="4"/>
        <v>0</v>
      </c>
      <c r="I18" s="38">
        <f t="shared" si="4"/>
        <v>13.023846431652458</v>
      </c>
      <c r="J18" s="38">
        <f t="shared" si="4"/>
        <v>19.180959671030966</v>
      </c>
    </row>
    <row r="19" spans="1:12" ht="20.100000000000001" customHeight="1" thickBot="1" x14ac:dyDescent="0.3">
      <c r="A19" s="6" t="s">
        <v>22</v>
      </c>
      <c r="B19" s="39">
        <v>35610</v>
      </c>
      <c r="C19" s="35">
        <v>0</v>
      </c>
      <c r="D19" s="35">
        <v>33798</v>
      </c>
      <c r="E19" s="35">
        <v>5070</v>
      </c>
      <c r="F19" s="35">
        <v>2</v>
      </c>
      <c r="G19" s="35">
        <v>0</v>
      </c>
      <c r="H19" s="40">
        <v>0</v>
      </c>
      <c r="I19" s="48">
        <f>B19+C19+D19+E19+F19+G19+H19</f>
        <v>74480</v>
      </c>
      <c r="J19" s="41">
        <v>14016</v>
      </c>
    </row>
    <row r="20" spans="1:12" ht="20.100000000000001" customHeight="1" thickBot="1" x14ac:dyDescent="0.3">
      <c r="A20" s="26" t="s">
        <v>10</v>
      </c>
      <c r="B20" s="42">
        <f>B19/B17</f>
        <v>6.8731905037637517</v>
      </c>
      <c r="C20" s="42">
        <v>0</v>
      </c>
      <c r="D20" s="42">
        <f t="shared" ref="D20:J20" si="5">D19/D17</f>
        <v>7.0134882755758454</v>
      </c>
      <c r="E20" s="42">
        <f t="shared" si="5"/>
        <v>6.6710526315789478</v>
      </c>
      <c r="F20" s="42">
        <f t="shared" si="5"/>
        <v>2</v>
      </c>
      <c r="G20" s="42">
        <v>0</v>
      </c>
      <c r="H20" s="42">
        <v>0</v>
      </c>
      <c r="I20" s="42">
        <f t="shared" si="5"/>
        <v>6.9212898429513983</v>
      </c>
      <c r="J20" s="42">
        <f t="shared" si="5"/>
        <v>3.2519721577726219</v>
      </c>
      <c r="L20" s="23"/>
    </row>
    <row r="21" spans="1:12" ht="20.100000000000001" customHeight="1" thickBot="1" x14ac:dyDescent="0.3">
      <c r="A21" s="60" t="s">
        <v>12</v>
      </c>
      <c r="B21" s="61"/>
      <c r="C21" s="61"/>
      <c r="D21" s="61"/>
      <c r="E21" s="61"/>
      <c r="F21" s="61"/>
      <c r="G21" s="61"/>
      <c r="H21" s="61"/>
      <c r="I21" s="61"/>
      <c r="J21" s="62"/>
    </row>
    <row r="22" spans="1:12" ht="20.100000000000001" customHeight="1" thickBot="1" x14ac:dyDescent="0.3">
      <c r="A22" s="3" t="s">
        <v>21</v>
      </c>
      <c r="B22" s="45">
        <v>10922.31</v>
      </c>
      <c r="C22" s="46">
        <v>189.65</v>
      </c>
      <c r="D22" s="46">
        <v>1260.8</v>
      </c>
      <c r="E22" s="46">
        <v>2583.7399999999998</v>
      </c>
      <c r="F22" s="46">
        <v>1162.77</v>
      </c>
      <c r="G22" s="46">
        <v>1456.29</v>
      </c>
      <c r="H22" s="46">
        <v>1451.54</v>
      </c>
      <c r="I22" s="46">
        <v>19027.099999999999</v>
      </c>
      <c r="J22" s="46">
        <v>5511.59</v>
      </c>
    </row>
    <row r="23" spans="1:12" ht="20.100000000000001" customHeight="1" thickBot="1" x14ac:dyDescent="0.3">
      <c r="A23" s="4" t="s">
        <v>20</v>
      </c>
      <c r="B23" s="34">
        <v>0</v>
      </c>
      <c r="C23" s="34">
        <v>0</v>
      </c>
      <c r="D23" s="34">
        <v>970</v>
      </c>
      <c r="E23" s="34">
        <v>0</v>
      </c>
      <c r="F23" s="34">
        <v>0</v>
      </c>
      <c r="G23" s="34">
        <v>0</v>
      </c>
      <c r="H23" s="34">
        <v>0</v>
      </c>
      <c r="I23" s="34">
        <f>B23+C23+D23+E23+F23+G23+H23</f>
        <v>970</v>
      </c>
      <c r="J23" s="37">
        <v>0</v>
      </c>
    </row>
    <row r="24" spans="1:12" ht="20.100000000000001" customHeight="1" thickBot="1" x14ac:dyDescent="0.3">
      <c r="A24" s="5" t="s">
        <v>11</v>
      </c>
      <c r="B24" s="38">
        <f>(B23/B22)*100</f>
        <v>0</v>
      </c>
      <c r="C24" s="38">
        <f t="shared" ref="C24:J24" si="6">(C23/C22)*100</f>
        <v>0</v>
      </c>
      <c r="D24" s="38">
        <f t="shared" si="6"/>
        <v>76.935279187817258</v>
      </c>
      <c r="E24" s="38">
        <f t="shared" si="6"/>
        <v>0</v>
      </c>
      <c r="F24" s="38">
        <f t="shared" si="6"/>
        <v>0</v>
      </c>
      <c r="G24" s="38">
        <f t="shared" si="6"/>
        <v>0</v>
      </c>
      <c r="H24" s="38">
        <f t="shared" si="6"/>
        <v>0</v>
      </c>
      <c r="I24" s="38">
        <f t="shared" si="6"/>
        <v>5.0979918116791323</v>
      </c>
      <c r="J24" s="38">
        <f t="shared" si="6"/>
        <v>0</v>
      </c>
    </row>
    <row r="25" spans="1:12" ht="20.100000000000001" customHeight="1" thickBot="1" x14ac:dyDescent="0.3">
      <c r="A25" s="6" t="s">
        <v>22</v>
      </c>
      <c r="B25" s="39">
        <v>0</v>
      </c>
      <c r="C25" s="35">
        <v>0</v>
      </c>
      <c r="D25" s="35">
        <v>4936.3999999999996</v>
      </c>
      <c r="E25" s="35">
        <v>0</v>
      </c>
      <c r="F25" s="35">
        <v>0</v>
      </c>
      <c r="G25" s="35">
        <v>0</v>
      </c>
      <c r="H25" s="40">
        <v>0</v>
      </c>
      <c r="I25" s="48">
        <f>B25+C25+D25+E25+F25+G25+H25</f>
        <v>4936.3999999999996</v>
      </c>
      <c r="J25" s="41">
        <v>0</v>
      </c>
    </row>
    <row r="26" spans="1:12" ht="20.100000000000001" customHeight="1" thickBot="1" x14ac:dyDescent="0.3">
      <c r="A26" s="7" t="s">
        <v>10</v>
      </c>
      <c r="B26" s="42">
        <v>0</v>
      </c>
      <c r="C26" s="42">
        <v>0</v>
      </c>
      <c r="D26" s="42">
        <f t="shared" ref="D26:I26" si="7">D25/D23</f>
        <v>5.0890721649484529</v>
      </c>
      <c r="E26" s="42">
        <v>0</v>
      </c>
      <c r="F26" s="42">
        <v>0</v>
      </c>
      <c r="G26" s="42">
        <v>0</v>
      </c>
      <c r="H26" s="42">
        <v>0</v>
      </c>
      <c r="I26" s="42">
        <f t="shared" si="7"/>
        <v>5.0890721649484529</v>
      </c>
      <c r="J26" s="42">
        <v>0</v>
      </c>
    </row>
    <row r="27" spans="1:12" ht="20.100000000000001" customHeight="1" thickBot="1" x14ac:dyDescent="0.3">
      <c r="A27" s="63" t="s">
        <v>26</v>
      </c>
      <c r="B27" s="64"/>
      <c r="C27" s="64"/>
      <c r="D27" s="64"/>
      <c r="E27" s="64"/>
      <c r="F27" s="64"/>
      <c r="G27" s="64"/>
      <c r="H27" s="64"/>
      <c r="I27" s="64"/>
      <c r="J27" s="65"/>
    </row>
    <row r="28" spans="1:12" ht="20.100000000000001" customHeight="1" thickBot="1" x14ac:dyDescent="0.3">
      <c r="A28" s="3" t="s">
        <v>21</v>
      </c>
      <c r="B28" s="45">
        <v>65357.79</v>
      </c>
      <c r="C28" s="46">
        <v>2312.4899999999998</v>
      </c>
      <c r="D28" s="46">
        <v>5175.09</v>
      </c>
      <c r="E28" s="46">
        <v>13121.68</v>
      </c>
      <c r="F28" s="46">
        <v>1485.75</v>
      </c>
      <c r="G28" s="46">
        <v>1022.24</v>
      </c>
      <c r="H28" s="46">
        <v>849.95</v>
      </c>
      <c r="I28" s="46">
        <v>89324.989999999991</v>
      </c>
      <c r="J28" s="46">
        <v>22366.55</v>
      </c>
    </row>
    <row r="29" spans="1:12" ht="20.100000000000001" customHeight="1" thickBot="1" x14ac:dyDescent="0.3">
      <c r="A29" s="4" t="s">
        <v>20</v>
      </c>
      <c r="B29" s="34">
        <v>26363.579870740734</v>
      </c>
      <c r="C29" s="34">
        <v>430.1</v>
      </c>
      <c r="D29" s="34">
        <v>4364.7739116815901</v>
      </c>
      <c r="E29" s="34">
        <v>6497.7465001011878</v>
      </c>
      <c r="F29" s="34">
        <v>38.107434755650758</v>
      </c>
      <c r="G29" s="34">
        <v>111.97</v>
      </c>
      <c r="H29" s="34">
        <v>0</v>
      </c>
      <c r="I29" s="34">
        <f>B29+C29+D29+E29+F29+G29+H29</f>
        <v>37806.277717279161</v>
      </c>
      <c r="J29" s="37">
        <v>12543.965638093501</v>
      </c>
    </row>
    <row r="30" spans="1:12" ht="20.100000000000001" customHeight="1" thickBot="1" x14ac:dyDescent="0.3">
      <c r="A30" s="5" t="s">
        <v>11</v>
      </c>
      <c r="B30" s="38">
        <f>(B29/B28)*100</f>
        <v>40.337318429433942</v>
      </c>
      <c r="C30" s="38">
        <f t="shared" ref="C30:J30" si="8">(C29/C28)*100</f>
        <v>18.598999347024208</v>
      </c>
      <c r="D30" s="38">
        <f t="shared" si="8"/>
        <v>84.341990413337541</v>
      </c>
      <c r="E30" s="38">
        <f t="shared" si="8"/>
        <v>49.519165991711333</v>
      </c>
      <c r="F30" s="38">
        <f t="shared" si="8"/>
        <v>2.564861837836161</v>
      </c>
      <c r="G30" s="38">
        <f t="shared" si="8"/>
        <v>10.953396462670215</v>
      </c>
      <c r="H30" s="38">
        <f t="shared" si="8"/>
        <v>0</v>
      </c>
      <c r="I30" s="38">
        <f t="shared" si="8"/>
        <v>42.324413041948468</v>
      </c>
      <c r="J30" s="38">
        <f t="shared" si="8"/>
        <v>56.083596433484381</v>
      </c>
    </row>
    <row r="31" spans="1:12" ht="20.100000000000001" customHeight="1" thickBot="1" x14ac:dyDescent="0.3">
      <c r="A31" s="6" t="s">
        <v>22</v>
      </c>
      <c r="B31" s="39">
        <v>116410.2254659897</v>
      </c>
      <c r="C31" s="35">
        <v>1208.58</v>
      </c>
      <c r="D31" s="35">
        <v>22609.413801627456</v>
      </c>
      <c r="E31" s="35">
        <v>26937.212784124145</v>
      </c>
      <c r="F31" s="35">
        <v>114.32230426695227</v>
      </c>
      <c r="G31" s="35">
        <v>442.28</v>
      </c>
      <c r="H31" s="40">
        <v>0</v>
      </c>
      <c r="I31" s="48">
        <f>B31+C31+D31+E31+F31+G31+H31</f>
        <v>167722.03435600823</v>
      </c>
      <c r="J31" s="41">
        <v>37195.089885565161</v>
      </c>
    </row>
    <row r="32" spans="1:12" ht="20.100000000000001" customHeight="1" thickBot="1" x14ac:dyDescent="0.3">
      <c r="A32" s="7" t="s">
        <v>10</v>
      </c>
      <c r="B32" s="42">
        <f>B31/B29</f>
        <v>4.415569738129002</v>
      </c>
      <c r="C32" s="42">
        <f>C31/C29</f>
        <v>2.8099976749593116</v>
      </c>
      <c r="D32" s="42">
        <f t="shared" ref="D32:J32" si="9">D31/D29</f>
        <v>5.1799736387530011</v>
      </c>
      <c r="E32" s="42">
        <f t="shared" si="9"/>
        <v>4.1456238380036305</v>
      </c>
      <c r="F32" s="42">
        <f t="shared" si="9"/>
        <v>3</v>
      </c>
      <c r="G32" s="42">
        <f t="shared" si="9"/>
        <v>3.9499866035545232</v>
      </c>
      <c r="H32" s="42">
        <v>0</v>
      </c>
      <c r="I32" s="42">
        <f t="shared" si="9"/>
        <v>4.4363540788188134</v>
      </c>
      <c r="J32" s="42">
        <f t="shared" si="9"/>
        <v>2.965177915715199</v>
      </c>
    </row>
    <row r="33" spans="1:10" ht="20.100000000000001" customHeight="1" thickBot="1" x14ac:dyDescent="0.3">
      <c r="A33" s="63" t="s">
        <v>13</v>
      </c>
      <c r="B33" s="64"/>
      <c r="C33" s="64"/>
      <c r="D33" s="64"/>
      <c r="E33" s="64"/>
      <c r="F33" s="64"/>
      <c r="G33" s="64"/>
      <c r="H33" s="64"/>
      <c r="I33" s="64"/>
      <c r="J33" s="65"/>
    </row>
    <row r="34" spans="1:10" ht="20.100000000000001" customHeight="1" thickBot="1" x14ac:dyDescent="0.3">
      <c r="A34" s="3" t="s">
        <v>21</v>
      </c>
      <c r="B34" s="45">
        <v>11464.43</v>
      </c>
      <c r="C34" s="46">
        <v>678.76</v>
      </c>
      <c r="D34" s="46">
        <v>2062.9899999999998</v>
      </c>
      <c r="E34" s="46">
        <v>1823.98</v>
      </c>
      <c r="F34" s="46">
        <v>1156.3800000000001</v>
      </c>
      <c r="G34" s="46">
        <v>1274.05</v>
      </c>
      <c r="H34" s="46">
        <v>1493.71</v>
      </c>
      <c r="I34" s="46">
        <v>19954.3</v>
      </c>
      <c r="J34" s="46">
        <v>4769.7700000000004</v>
      </c>
    </row>
    <row r="35" spans="1:10" ht="20.100000000000001" customHeight="1" thickBot="1" x14ac:dyDescent="0.3">
      <c r="A35" s="4" t="s">
        <v>20</v>
      </c>
      <c r="B35" s="34">
        <v>555</v>
      </c>
      <c r="C35" s="34">
        <v>0</v>
      </c>
      <c r="D35" s="34">
        <v>1466.42</v>
      </c>
      <c r="E35" s="34">
        <v>0</v>
      </c>
      <c r="F35" s="34">
        <v>0</v>
      </c>
      <c r="G35" s="34">
        <v>0</v>
      </c>
      <c r="H35" s="34">
        <v>0</v>
      </c>
      <c r="I35" s="34">
        <f>B35+C35+D35+E35+F35+G35+H35</f>
        <v>2021.42</v>
      </c>
      <c r="J35" s="37">
        <v>222</v>
      </c>
    </row>
    <row r="36" spans="1:10" ht="20.100000000000001" customHeight="1" thickBot="1" x14ac:dyDescent="0.3">
      <c r="A36" s="5" t="s">
        <v>11</v>
      </c>
      <c r="B36" s="21">
        <f>(B35/B34)*100</f>
        <v>4.8410605673374079</v>
      </c>
      <c r="C36" s="21">
        <f t="shared" ref="C36:J36" si="10">(C35/C34)*100</f>
        <v>0</v>
      </c>
      <c r="D36" s="21">
        <f t="shared" si="10"/>
        <v>71.082264092409574</v>
      </c>
      <c r="E36" s="21">
        <f t="shared" si="10"/>
        <v>0</v>
      </c>
      <c r="F36" s="21">
        <f t="shared" si="10"/>
        <v>0</v>
      </c>
      <c r="G36" s="21">
        <f t="shared" si="10"/>
        <v>0</v>
      </c>
      <c r="H36" s="21">
        <f t="shared" si="10"/>
        <v>0</v>
      </c>
      <c r="I36" s="21">
        <f t="shared" si="10"/>
        <v>10.130247615802109</v>
      </c>
      <c r="J36" s="21">
        <f t="shared" si="10"/>
        <v>4.6543124720898481</v>
      </c>
    </row>
    <row r="37" spans="1:10" ht="20.100000000000001" customHeight="1" thickBot="1" x14ac:dyDescent="0.3">
      <c r="A37" s="6" t="s">
        <v>22</v>
      </c>
      <c r="B37" s="39">
        <v>3537.5</v>
      </c>
      <c r="C37" s="35">
        <v>0</v>
      </c>
      <c r="D37" s="35">
        <v>9281.68</v>
      </c>
      <c r="E37" s="35">
        <v>0</v>
      </c>
      <c r="F37" s="35">
        <v>0</v>
      </c>
      <c r="G37" s="35">
        <v>0</v>
      </c>
      <c r="H37" s="40">
        <v>0</v>
      </c>
      <c r="I37" s="48">
        <f>B37+C37+D37+E37+F37+G37+H37</f>
        <v>12819.18</v>
      </c>
      <c r="J37" s="41">
        <v>686.5</v>
      </c>
    </row>
    <row r="38" spans="1:10" ht="20.100000000000001" customHeight="1" thickBot="1" x14ac:dyDescent="0.3">
      <c r="A38" s="7" t="s">
        <v>10</v>
      </c>
      <c r="B38" s="22">
        <f t="shared" ref="B38:J38" si="11">B37/B35</f>
        <v>6.3738738738738743</v>
      </c>
      <c r="C38" s="22">
        <v>0</v>
      </c>
      <c r="D38" s="22">
        <f t="shared" si="11"/>
        <v>6.3294826857244173</v>
      </c>
      <c r="E38" s="22">
        <v>0</v>
      </c>
      <c r="F38" s="22">
        <v>0</v>
      </c>
      <c r="G38" s="22">
        <v>0</v>
      </c>
      <c r="H38" s="22">
        <v>0</v>
      </c>
      <c r="I38" s="22">
        <f t="shared" si="11"/>
        <v>6.3416707067309117</v>
      </c>
      <c r="J38" s="22">
        <f t="shared" si="11"/>
        <v>3.0923423423423424</v>
      </c>
    </row>
    <row r="39" spans="1:10" ht="20.100000000000001" customHeight="1" thickBot="1" x14ac:dyDescent="0.3">
      <c r="A39" s="63" t="s">
        <v>14</v>
      </c>
      <c r="B39" s="64"/>
      <c r="C39" s="64"/>
      <c r="D39" s="64"/>
      <c r="E39" s="64"/>
      <c r="F39" s="64"/>
      <c r="G39" s="64"/>
      <c r="H39" s="64"/>
      <c r="I39" s="64"/>
      <c r="J39" s="65"/>
    </row>
    <row r="40" spans="1:10" ht="20.100000000000001" customHeight="1" thickBot="1" x14ac:dyDescent="0.3">
      <c r="A40" s="3" t="s">
        <v>21</v>
      </c>
      <c r="B40" s="45">
        <v>58895.360000000001</v>
      </c>
      <c r="C40" s="46">
        <v>1603.12</v>
      </c>
      <c r="D40" s="46">
        <v>17529.98</v>
      </c>
      <c r="E40" s="46">
        <v>8211.9500000000007</v>
      </c>
      <c r="F40" s="46">
        <v>1948.5900000000001</v>
      </c>
      <c r="G40" s="46">
        <v>7412.74</v>
      </c>
      <c r="H40" s="46">
        <v>5380.98</v>
      </c>
      <c r="I40" s="46">
        <v>100982.72</v>
      </c>
      <c r="J40" s="46">
        <v>31408.17</v>
      </c>
    </row>
    <row r="41" spans="1:10" ht="20.100000000000001" customHeight="1" thickBot="1" x14ac:dyDescent="0.3">
      <c r="A41" s="4" t="s">
        <v>20</v>
      </c>
      <c r="B41" s="34">
        <v>3061.1017613370309</v>
      </c>
      <c r="C41" s="34">
        <v>0</v>
      </c>
      <c r="D41" s="34">
        <v>17449.349596302432</v>
      </c>
      <c r="E41" s="34">
        <v>0</v>
      </c>
      <c r="F41" s="34">
        <v>37.15</v>
      </c>
      <c r="G41" s="34">
        <v>0</v>
      </c>
      <c r="H41" s="34">
        <v>0</v>
      </c>
      <c r="I41" s="34">
        <f>B41+C41+D41+E41+F41+G41+H41</f>
        <v>20547.601357639465</v>
      </c>
      <c r="J41" s="37">
        <v>6995.75</v>
      </c>
    </row>
    <row r="42" spans="1:10" ht="20.100000000000001" customHeight="1" thickBot="1" x14ac:dyDescent="0.3">
      <c r="A42" s="5" t="s">
        <v>11</v>
      </c>
      <c r="B42" s="21">
        <f>(B41/B40)*100</f>
        <v>5.1975261910904882</v>
      </c>
      <c r="C42" s="21">
        <f t="shared" ref="C42:J42" si="12">(C41/C40)*100</f>
        <v>0</v>
      </c>
      <c r="D42" s="21">
        <f t="shared" si="12"/>
        <v>99.540042808391291</v>
      </c>
      <c r="E42" s="21">
        <f t="shared" si="12"/>
        <v>0</v>
      </c>
      <c r="F42" s="21">
        <f t="shared" si="12"/>
        <v>1.9065067561672797</v>
      </c>
      <c r="G42" s="21">
        <f t="shared" si="12"/>
        <v>0</v>
      </c>
      <c r="H42" s="21">
        <f t="shared" si="12"/>
        <v>0</v>
      </c>
      <c r="I42" s="21">
        <f t="shared" si="12"/>
        <v>20.347641019809593</v>
      </c>
      <c r="J42" s="21">
        <f t="shared" si="12"/>
        <v>22.273663190182681</v>
      </c>
    </row>
    <row r="43" spans="1:10" ht="20.100000000000001" customHeight="1" thickBot="1" x14ac:dyDescent="0.3">
      <c r="A43" s="6" t="s">
        <v>22</v>
      </c>
      <c r="B43" s="39">
        <v>13808.078630551452</v>
      </c>
      <c r="C43" s="35">
        <v>0</v>
      </c>
      <c r="D43" s="35">
        <v>96078.326123145715</v>
      </c>
      <c r="E43" s="35">
        <v>0</v>
      </c>
      <c r="F43" s="35">
        <v>161.97400000000002</v>
      </c>
      <c r="G43" s="35">
        <v>0</v>
      </c>
      <c r="H43" s="40">
        <v>0</v>
      </c>
      <c r="I43" s="48">
        <f>B43+C43+D43+E43+F43+G43+H43</f>
        <v>110048.37875369716</v>
      </c>
      <c r="J43" s="41">
        <v>21461.809999999998</v>
      </c>
    </row>
    <row r="44" spans="1:10" ht="20.100000000000001" customHeight="1" thickBot="1" x14ac:dyDescent="0.3">
      <c r="A44" s="26" t="s">
        <v>10</v>
      </c>
      <c r="B44" s="22">
        <f t="shared" ref="B44:J44" si="13">B43/B41</f>
        <v>4.5108198639304122</v>
      </c>
      <c r="C44" s="22">
        <v>0</v>
      </c>
      <c r="D44" s="22">
        <f t="shared" si="13"/>
        <v>5.5061264944514026</v>
      </c>
      <c r="E44" s="22">
        <v>0</v>
      </c>
      <c r="F44" s="22">
        <f t="shared" si="13"/>
        <v>4.3600000000000003</v>
      </c>
      <c r="G44" s="22">
        <v>0</v>
      </c>
      <c r="H44" s="22">
        <v>0</v>
      </c>
      <c r="I44" s="22">
        <f t="shared" si="13"/>
        <v>5.3557773892076161</v>
      </c>
      <c r="J44" s="22">
        <f t="shared" si="13"/>
        <v>3.0678354715362897</v>
      </c>
    </row>
    <row r="45" spans="1:10" ht="20.100000000000001" customHeight="1" thickBot="1" x14ac:dyDescent="0.3">
      <c r="A45" s="60" t="s">
        <v>29</v>
      </c>
      <c r="B45" s="61"/>
      <c r="C45" s="61"/>
      <c r="D45" s="61"/>
      <c r="E45" s="61"/>
      <c r="F45" s="61"/>
      <c r="G45" s="61"/>
      <c r="H45" s="61"/>
      <c r="I45" s="61"/>
      <c r="J45" s="62"/>
    </row>
    <row r="46" spans="1:10" ht="20.100000000000001" customHeight="1" thickBot="1" x14ac:dyDescent="0.3">
      <c r="A46" s="3" t="s">
        <v>21</v>
      </c>
      <c r="B46" s="45">
        <v>52750.18</v>
      </c>
      <c r="C46" s="46">
        <v>1454.49</v>
      </c>
      <c r="D46" s="46">
        <v>5920.66</v>
      </c>
      <c r="E46" s="46">
        <v>15654.5</v>
      </c>
      <c r="F46" s="46">
        <v>655.51</v>
      </c>
      <c r="G46" s="46">
        <v>1809.2</v>
      </c>
      <c r="H46" s="46">
        <v>3738.43</v>
      </c>
      <c r="I46" s="46">
        <v>81982.969999999987</v>
      </c>
      <c r="J46" s="46">
        <v>25883.07</v>
      </c>
    </row>
    <row r="47" spans="1:10" ht="20.100000000000001" customHeight="1" thickBot="1" x14ac:dyDescent="0.3">
      <c r="A47" s="4" t="s">
        <v>20</v>
      </c>
      <c r="B47" s="34">
        <v>3109.84</v>
      </c>
      <c r="C47" s="34">
        <v>0</v>
      </c>
      <c r="D47" s="34">
        <v>5505.08</v>
      </c>
      <c r="E47" s="34">
        <v>212.35999999999999</v>
      </c>
      <c r="F47" s="34">
        <v>0</v>
      </c>
      <c r="G47" s="34">
        <v>0</v>
      </c>
      <c r="H47" s="34">
        <v>5.33</v>
      </c>
      <c r="I47" s="34">
        <f>B47+C47+D47+E47+F47+G47+H47</f>
        <v>8832.61</v>
      </c>
      <c r="J47" s="37">
        <v>4182.3900000000003</v>
      </c>
    </row>
    <row r="48" spans="1:10" ht="20.100000000000001" customHeight="1" thickBot="1" x14ac:dyDescent="0.3">
      <c r="A48" s="5" t="s">
        <v>11</v>
      </c>
      <c r="B48" s="38">
        <f>(B47/B46)*100</f>
        <v>5.8954111625780232</v>
      </c>
      <c r="C48" s="38">
        <f t="shared" ref="C48:J48" si="14">(C47/C46)*100</f>
        <v>0</v>
      </c>
      <c r="D48" s="38">
        <f t="shared" si="14"/>
        <v>92.980850107927154</v>
      </c>
      <c r="E48" s="38">
        <f t="shared" si="14"/>
        <v>1.3565428471046663</v>
      </c>
      <c r="F48" s="38">
        <f t="shared" si="14"/>
        <v>0</v>
      </c>
      <c r="G48" s="38">
        <f t="shared" si="14"/>
        <v>0</v>
      </c>
      <c r="H48" s="38">
        <f t="shared" si="14"/>
        <v>0.14257321923909236</v>
      </c>
      <c r="I48" s="38">
        <f t="shared" si="14"/>
        <v>10.773713126030932</v>
      </c>
      <c r="J48" s="38">
        <f t="shared" si="14"/>
        <v>16.158786419076254</v>
      </c>
    </row>
    <row r="49" spans="1:10" ht="20.100000000000001" customHeight="1" thickBot="1" x14ac:dyDescent="0.3">
      <c r="A49" s="6" t="s">
        <v>22</v>
      </c>
      <c r="B49" s="39">
        <v>20148.68</v>
      </c>
      <c r="C49" s="35">
        <v>0</v>
      </c>
      <c r="D49" s="35">
        <v>36725.58</v>
      </c>
      <c r="E49" s="35">
        <v>1012.0699999999999</v>
      </c>
      <c r="F49" s="35">
        <v>0</v>
      </c>
      <c r="G49" s="35">
        <v>0</v>
      </c>
      <c r="H49" s="40">
        <v>21.32</v>
      </c>
      <c r="I49" s="48">
        <f>B49+C49+D49+E49+F49+G49+H49</f>
        <v>57907.65</v>
      </c>
      <c r="J49" s="41">
        <v>11922.980000000001</v>
      </c>
    </row>
    <row r="50" spans="1:10" ht="20.100000000000001" customHeight="1" thickBot="1" x14ac:dyDescent="0.3">
      <c r="A50" s="7" t="s">
        <v>10</v>
      </c>
      <c r="B50" s="42">
        <f t="shared" ref="B50:J50" si="15">B49/B47</f>
        <v>6.4790085663571118</v>
      </c>
      <c r="C50" s="42">
        <v>0</v>
      </c>
      <c r="D50" s="42">
        <f t="shared" si="15"/>
        <v>6.6712164037579837</v>
      </c>
      <c r="E50" s="42">
        <f t="shared" si="15"/>
        <v>4.7658221887361085</v>
      </c>
      <c r="F50" s="42">
        <v>0</v>
      </c>
      <c r="G50" s="42">
        <v>0</v>
      </c>
      <c r="H50" s="42">
        <f t="shared" si="15"/>
        <v>4</v>
      </c>
      <c r="I50" s="42">
        <f t="shared" si="15"/>
        <v>6.5561198784957107</v>
      </c>
      <c r="J50" s="42">
        <f t="shared" si="15"/>
        <v>2.8507575811916155</v>
      </c>
    </row>
    <row r="51" spans="1:10" ht="20.100000000000001" customHeight="1" thickBot="1" x14ac:dyDescent="0.3">
      <c r="A51" s="63" t="s">
        <v>15</v>
      </c>
      <c r="B51" s="64"/>
      <c r="C51" s="64"/>
      <c r="D51" s="64"/>
      <c r="E51" s="64"/>
      <c r="F51" s="64"/>
      <c r="G51" s="64"/>
      <c r="H51" s="64"/>
      <c r="I51" s="64"/>
      <c r="J51" s="65"/>
    </row>
    <row r="52" spans="1:10" ht="20.100000000000001" customHeight="1" thickBot="1" x14ac:dyDescent="0.3">
      <c r="A52" s="3" t="s">
        <v>21</v>
      </c>
      <c r="B52" s="45">
        <v>72617.679999999993</v>
      </c>
      <c r="C52" s="46">
        <v>2404.0300000000002</v>
      </c>
      <c r="D52" s="46">
        <v>12633.55</v>
      </c>
      <c r="E52" s="46">
        <v>28429.32</v>
      </c>
      <c r="F52" s="46">
        <v>5467.41</v>
      </c>
      <c r="G52" s="46">
        <v>5084.34</v>
      </c>
      <c r="H52" s="46">
        <v>4875.7299999999996</v>
      </c>
      <c r="I52" s="46">
        <v>131512.06</v>
      </c>
      <c r="J52" s="46">
        <v>40770.199999999997</v>
      </c>
    </row>
    <row r="53" spans="1:10" ht="20.100000000000001" customHeight="1" thickBot="1" x14ac:dyDescent="0.3">
      <c r="A53" s="4" t="s">
        <v>20</v>
      </c>
      <c r="B53" s="34">
        <v>6728</v>
      </c>
      <c r="C53" s="34">
        <v>0</v>
      </c>
      <c r="D53" s="34">
        <v>9576</v>
      </c>
      <c r="E53" s="34">
        <v>0</v>
      </c>
      <c r="F53" s="34">
        <v>0</v>
      </c>
      <c r="G53" s="34">
        <v>0</v>
      </c>
      <c r="H53" s="34">
        <v>0</v>
      </c>
      <c r="I53" s="34">
        <f>B53+C53+D53+E53+F53+G53+H53</f>
        <v>16304</v>
      </c>
      <c r="J53" s="37">
        <v>1860</v>
      </c>
    </row>
    <row r="54" spans="1:10" ht="20.100000000000001" customHeight="1" thickBot="1" x14ac:dyDescent="0.3">
      <c r="A54" s="5" t="s">
        <v>11</v>
      </c>
      <c r="B54" s="21">
        <f>(B53/B52)*100</f>
        <v>9.2649613702888889</v>
      </c>
      <c r="C54" s="21">
        <f t="shared" ref="C54:J54" si="16">(C53/C52)*100</f>
        <v>0</v>
      </c>
      <c r="D54" s="21">
        <f t="shared" si="16"/>
        <v>75.798172326859842</v>
      </c>
      <c r="E54" s="21">
        <f t="shared" si="16"/>
        <v>0</v>
      </c>
      <c r="F54" s="21">
        <f t="shared" si="16"/>
        <v>0</v>
      </c>
      <c r="G54" s="21">
        <f t="shared" si="16"/>
        <v>0</v>
      </c>
      <c r="H54" s="21">
        <f t="shared" si="16"/>
        <v>0</v>
      </c>
      <c r="I54" s="21">
        <f t="shared" si="16"/>
        <v>12.397342114479844</v>
      </c>
      <c r="J54" s="21">
        <f t="shared" si="16"/>
        <v>4.5621556921476962</v>
      </c>
    </row>
    <row r="55" spans="1:10" ht="20.100000000000001" customHeight="1" thickBot="1" x14ac:dyDescent="0.3">
      <c r="A55" s="6" t="s">
        <v>22</v>
      </c>
      <c r="B55" s="39">
        <v>36447</v>
      </c>
      <c r="C55" s="35">
        <v>0</v>
      </c>
      <c r="D55" s="35">
        <v>59645</v>
      </c>
      <c r="E55" s="35">
        <v>0</v>
      </c>
      <c r="F55" s="35">
        <v>0</v>
      </c>
      <c r="G55" s="35">
        <v>0</v>
      </c>
      <c r="H55" s="40">
        <v>0</v>
      </c>
      <c r="I55" s="48">
        <f>B55+C55+D55+E55+F55+G55+H55</f>
        <v>96092</v>
      </c>
      <c r="J55" s="41">
        <v>5394</v>
      </c>
    </row>
    <row r="56" spans="1:10" ht="20.100000000000001" customHeight="1" thickBot="1" x14ac:dyDescent="0.3">
      <c r="A56" s="7" t="s">
        <v>10</v>
      </c>
      <c r="B56" s="42">
        <f t="shared" ref="B56:J56" si="17">B55/B53</f>
        <v>5.4172116527942924</v>
      </c>
      <c r="C56" s="42">
        <v>0</v>
      </c>
      <c r="D56" s="42">
        <f t="shared" si="17"/>
        <v>6.2285923141186297</v>
      </c>
      <c r="E56" s="42">
        <v>0</v>
      </c>
      <c r="F56" s="42">
        <v>0</v>
      </c>
      <c r="G56" s="42">
        <v>0</v>
      </c>
      <c r="H56" s="42">
        <v>0</v>
      </c>
      <c r="I56" s="42">
        <f t="shared" si="17"/>
        <v>5.8937684003925419</v>
      </c>
      <c r="J56" s="42">
        <f t="shared" si="17"/>
        <v>2.9</v>
      </c>
    </row>
    <row r="57" spans="1:10" ht="20.100000000000001" customHeight="1" thickBot="1" x14ac:dyDescent="0.3">
      <c r="A57" s="63" t="s">
        <v>16</v>
      </c>
      <c r="B57" s="64"/>
      <c r="C57" s="64"/>
      <c r="D57" s="64"/>
      <c r="E57" s="64"/>
      <c r="F57" s="64"/>
      <c r="G57" s="64"/>
      <c r="H57" s="64"/>
      <c r="I57" s="64"/>
      <c r="J57" s="65"/>
    </row>
    <row r="58" spans="1:10" ht="20.100000000000001" customHeight="1" thickBot="1" x14ac:dyDescent="0.3">
      <c r="A58" s="16" t="s">
        <v>21</v>
      </c>
      <c r="B58" s="45">
        <v>111255.45</v>
      </c>
      <c r="C58" s="46">
        <v>2012.89</v>
      </c>
      <c r="D58" s="46">
        <v>9820.6299999999992</v>
      </c>
      <c r="E58" s="46">
        <v>26390.91</v>
      </c>
      <c r="F58" s="46">
        <v>3106.36</v>
      </c>
      <c r="G58" s="46">
        <v>1808.63</v>
      </c>
      <c r="H58" s="46">
        <v>2163.13</v>
      </c>
      <c r="I58" s="46">
        <v>156558</v>
      </c>
      <c r="J58" s="46">
        <v>39433.24</v>
      </c>
    </row>
    <row r="59" spans="1:10" ht="20.100000000000001" customHeight="1" thickBot="1" x14ac:dyDescent="0.3">
      <c r="A59" s="17" t="s">
        <v>20</v>
      </c>
      <c r="B59" s="34">
        <v>46890.2</v>
      </c>
      <c r="C59" s="34">
        <v>66.83</v>
      </c>
      <c r="D59" s="34">
        <v>8944.52</v>
      </c>
      <c r="E59" s="34">
        <v>11365.1</v>
      </c>
      <c r="F59" s="34">
        <v>28.63</v>
      </c>
      <c r="G59" s="34">
        <v>121.95</v>
      </c>
      <c r="H59" s="34">
        <v>476.03</v>
      </c>
      <c r="I59" s="34">
        <f>B59+C59+D59+E59+F59+G59+H59</f>
        <v>67893.260000000009</v>
      </c>
      <c r="J59" s="37">
        <v>17538.96</v>
      </c>
    </row>
    <row r="60" spans="1:10" ht="20.100000000000001" customHeight="1" thickBot="1" x14ac:dyDescent="0.3">
      <c r="A60" s="18" t="s">
        <v>11</v>
      </c>
      <c r="B60" s="38">
        <f>(B59/B58)*100</f>
        <v>42.146429680523511</v>
      </c>
      <c r="C60" s="38">
        <f t="shared" ref="C60:J60" si="18">(C59/C58)*100</f>
        <v>3.3201019429775096</v>
      </c>
      <c r="D60" s="38">
        <f t="shared" si="18"/>
        <v>91.078881904725066</v>
      </c>
      <c r="E60" s="38">
        <f t="shared" si="18"/>
        <v>43.064449084931141</v>
      </c>
      <c r="F60" s="38">
        <f t="shared" si="18"/>
        <v>0.92165750267193747</v>
      </c>
      <c r="G60" s="38">
        <f t="shared" si="18"/>
        <v>6.742672630665199</v>
      </c>
      <c r="H60" s="38">
        <f t="shared" si="18"/>
        <v>22.006536823954175</v>
      </c>
      <c r="I60" s="38">
        <f t="shared" si="18"/>
        <v>43.366202940763174</v>
      </c>
      <c r="J60" s="38">
        <f t="shared" si="18"/>
        <v>44.477603159162172</v>
      </c>
    </row>
    <row r="61" spans="1:10" ht="20.100000000000001" customHeight="1" thickBot="1" x14ac:dyDescent="0.3">
      <c r="A61" s="19" t="s">
        <v>22</v>
      </c>
      <c r="B61" s="39">
        <v>207905.06</v>
      </c>
      <c r="C61" s="35">
        <v>307.3</v>
      </c>
      <c r="D61" s="35">
        <v>45296.34</v>
      </c>
      <c r="E61" s="35">
        <v>51812.06</v>
      </c>
      <c r="F61" s="35">
        <v>143.44</v>
      </c>
      <c r="G61" s="35">
        <v>236.73999999999998</v>
      </c>
      <c r="H61" s="40">
        <v>1735.58</v>
      </c>
      <c r="I61" s="48">
        <f>B61+C61+D61+E61+F61+G61+H61</f>
        <v>307436.52</v>
      </c>
      <c r="J61" s="41">
        <v>47948.67</v>
      </c>
    </row>
    <row r="62" spans="1:10" ht="20.100000000000001" customHeight="1" thickBot="1" x14ac:dyDescent="0.3">
      <c r="A62" s="20" t="s">
        <v>10</v>
      </c>
      <c r="B62" s="42">
        <f>B61/B59</f>
        <v>4.4338701903596061</v>
      </c>
      <c r="C62" s="42">
        <f t="shared" ref="C62:J62" si="19">C61/C59</f>
        <v>4.5982343259015419</v>
      </c>
      <c r="D62" s="42">
        <f t="shared" si="19"/>
        <v>5.0641443028804218</v>
      </c>
      <c r="E62" s="42">
        <f t="shared" si="19"/>
        <v>4.5588740970163038</v>
      </c>
      <c r="F62" s="42">
        <f t="shared" si="19"/>
        <v>5.0101292350681108</v>
      </c>
      <c r="G62" s="42">
        <f t="shared" si="19"/>
        <v>1.9412874128741286</v>
      </c>
      <c r="H62" s="42">
        <f t="shared" si="19"/>
        <v>3.645946684032519</v>
      </c>
      <c r="I62" s="42">
        <f t="shared" si="19"/>
        <v>4.5282332885473462</v>
      </c>
      <c r="J62" s="42">
        <f t="shared" si="19"/>
        <v>2.7338376961917925</v>
      </c>
    </row>
    <row r="63" spans="1:10" ht="20.100000000000001" customHeight="1" thickBot="1" x14ac:dyDescent="0.3">
      <c r="A63" s="63" t="s">
        <v>17</v>
      </c>
      <c r="B63" s="64"/>
      <c r="C63" s="64"/>
      <c r="D63" s="64"/>
      <c r="E63" s="64"/>
      <c r="F63" s="64"/>
      <c r="G63" s="64"/>
      <c r="H63" s="64"/>
      <c r="I63" s="64"/>
      <c r="J63" s="65"/>
    </row>
    <row r="64" spans="1:10" ht="20.100000000000001" customHeight="1" thickBot="1" x14ac:dyDescent="0.3">
      <c r="A64" s="3" t="s">
        <v>21</v>
      </c>
      <c r="B64" s="45">
        <v>50703.59</v>
      </c>
      <c r="C64" s="46">
        <v>1338.05</v>
      </c>
      <c r="D64" s="46">
        <v>2818.69</v>
      </c>
      <c r="E64" s="46">
        <v>32902.660000000003</v>
      </c>
      <c r="F64" s="46">
        <v>1194.49</v>
      </c>
      <c r="G64" s="46">
        <v>1643.52</v>
      </c>
      <c r="H64" s="46">
        <v>1311.31</v>
      </c>
      <c r="I64" s="46">
        <v>91912.310000000012</v>
      </c>
      <c r="J64" s="46">
        <v>25112.959999999999</v>
      </c>
    </row>
    <row r="65" spans="1:10" ht="20.100000000000001" customHeight="1" thickBot="1" x14ac:dyDescent="0.3">
      <c r="A65" s="4" t="s">
        <v>20</v>
      </c>
      <c r="B65" s="34">
        <v>10180.31</v>
      </c>
      <c r="C65" s="34">
        <v>0</v>
      </c>
      <c r="D65" s="43">
        <v>1966.94</v>
      </c>
      <c r="E65" s="44">
        <v>7657.03</v>
      </c>
      <c r="F65" s="34">
        <v>0</v>
      </c>
      <c r="G65" s="34">
        <v>0</v>
      </c>
      <c r="H65" s="34">
        <v>0</v>
      </c>
      <c r="I65" s="34">
        <f>B65+C65+D65+E65+F65+G65+H65</f>
        <v>19804.28</v>
      </c>
      <c r="J65" s="37">
        <v>8905</v>
      </c>
    </row>
    <row r="66" spans="1:10" ht="20.100000000000001" customHeight="1" thickBot="1" x14ac:dyDescent="0.3">
      <c r="A66" s="5" t="s">
        <v>11</v>
      </c>
      <c r="B66" s="38">
        <f>(B65/B64)*100</f>
        <v>20.078085200673168</v>
      </c>
      <c r="C66" s="38">
        <f t="shared" ref="C66:J66" si="20">(C65/C64)*100</f>
        <v>0</v>
      </c>
      <c r="D66" s="38">
        <f t="shared" si="20"/>
        <v>69.782061879809419</v>
      </c>
      <c r="E66" s="38">
        <f t="shared" si="20"/>
        <v>23.271765869385632</v>
      </c>
      <c r="F66" s="38">
        <f t="shared" si="20"/>
        <v>0</v>
      </c>
      <c r="G66" s="38">
        <f t="shared" si="20"/>
        <v>0</v>
      </c>
      <c r="H66" s="38">
        <f t="shared" si="20"/>
        <v>0</v>
      </c>
      <c r="I66" s="38">
        <f t="shared" si="20"/>
        <v>21.546928806380773</v>
      </c>
      <c r="J66" s="38">
        <f t="shared" si="20"/>
        <v>35.459778536659961</v>
      </c>
    </row>
    <row r="67" spans="1:10" ht="20.100000000000001" customHeight="1" thickBot="1" x14ac:dyDescent="0.3">
      <c r="A67" s="6" t="s">
        <v>22</v>
      </c>
      <c r="B67" s="39">
        <v>61168.240000000005</v>
      </c>
      <c r="C67" s="35">
        <v>0</v>
      </c>
      <c r="D67" s="35">
        <v>11020.53</v>
      </c>
      <c r="E67" s="35">
        <v>44980.35</v>
      </c>
      <c r="F67" s="35">
        <v>0</v>
      </c>
      <c r="G67" s="35">
        <v>0</v>
      </c>
      <c r="H67" s="40">
        <v>0</v>
      </c>
      <c r="I67" s="48">
        <f>B67+C67+D67+E67+F67+G67+H67</f>
        <v>117169.12</v>
      </c>
      <c r="J67" s="41">
        <v>25853</v>
      </c>
    </row>
    <row r="68" spans="1:10" ht="20.100000000000001" customHeight="1" thickBot="1" x14ac:dyDescent="0.3">
      <c r="A68" s="26" t="s">
        <v>10</v>
      </c>
      <c r="B68" s="42">
        <f t="shared" ref="B68:J68" si="21">B67/B65</f>
        <v>6.0084850068416396</v>
      </c>
      <c r="C68" s="42">
        <v>0</v>
      </c>
      <c r="D68" s="42">
        <f t="shared" si="21"/>
        <v>5.6028806165922704</v>
      </c>
      <c r="E68" s="42">
        <f t="shared" si="21"/>
        <v>5.8743860217342752</v>
      </c>
      <c r="F68" s="42">
        <v>0</v>
      </c>
      <c r="G68" s="42">
        <v>0</v>
      </c>
      <c r="H68" s="42">
        <v>0</v>
      </c>
      <c r="I68" s="42">
        <f t="shared" si="21"/>
        <v>5.916353434712093</v>
      </c>
      <c r="J68" s="42">
        <f t="shared" si="21"/>
        <v>2.9032004491858507</v>
      </c>
    </row>
    <row r="69" spans="1:10" ht="20.100000000000001" customHeight="1" thickBot="1" x14ac:dyDescent="0.3">
      <c r="A69" s="60" t="s">
        <v>28</v>
      </c>
      <c r="B69" s="61"/>
      <c r="C69" s="61"/>
      <c r="D69" s="61"/>
      <c r="E69" s="61"/>
      <c r="F69" s="61"/>
      <c r="G69" s="61"/>
      <c r="H69" s="61"/>
      <c r="I69" s="61"/>
      <c r="J69" s="62"/>
    </row>
    <row r="70" spans="1:10" ht="20.100000000000001" customHeight="1" thickBot="1" x14ac:dyDescent="0.3">
      <c r="A70" s="3" t="s">
        <v>21</v>
      </c>
      <c r="B70" s="45">
        <v>34360.89</v>
      </c>
      <c r="C70" s="46">
        <v>824.42</v>
      </c>
      <c r="D70" s="46">
        <v>3036.83</v>
      </c>
      <c r="E70" s="46">
        <v>7980.47</v>
      </c>
      <c r="F70" s="46">
        <v>461.58</v>
      </c>
      <c r="G70" s="46">
        <v>993.62</v>
      </c>
      <c r="H70" s="46">
        <v>542.07000000000005</v>
      </c>
      <c r="I70" s="46">
        <v>48199.880000000005</v>
      </c>
      <c r="J70" s="46">
        <v>15173.03</v>
      </c>
    </row>
    <row r="71" spans="1:10" ht="20.100000000000001" customHeight="1" thickBot="1" x14ac:dyDescent="0.3">
      <c r="A71" s="4" t="s">
        <v>20</v>
      </c>
      <c r="B71" s="34">
        <v>10413.5</v>
      </c>
      <c r="C71" s="34">
        <v>0</v>
      </c>
      <c r="D71" s="34">
        <v>2789.3999999999996</v>
      </c>
      <c r="E71" s="34">
        <v>3693.5299999999997</v>
      </c>
      <c r="F71" s="34">
        <v>32</v>
      </c>
      <c r="G71" s="34">
        <v>0</v>
      </c>
      <c r="H71" s="34">
        <v>98.92</v>
      </c>
      <c r="I71" s="34">
        <f>B71+C71+D71+E71+F71+G71+H71</f>
        <v>17027.349999999999</v>
      </c>
      <c r="J71" s="37">
        <v>6839.42</v>
      </c>
    </row>
    <row r="72" spans="1:10" ht="20.100000000000001" customHeight="1" thickBot="1" x14ac:dyDescent="0.3">
      <c r="A72" s="5" t="s">
        <v>11</v>
      </c>
      <c r="B72" s="21">
        <f>(B71/B70)*100</f>
        <v>30.30625807422334</v>
      </c>
      <c r="C72" s="21">
        <f t="shared" ref="C72:J72" si="22">(C71/C70)*100</f>
        <v>0</v>
      </c>
      <c r="D72" s="21">
        <f t="shared" si="22"/>
        <v>91.85235920351154</v>
      </c>
      <c r="E72" s="21">
        <f t="shared" si="22"/>
        <v>46.282111203976704</v>
      </c>
      <c r="F72" s="21">
        <f t="shared" si="22"/>
        <v>6.9327093894882799</v>
      </c>
      <c r="G72" s="21">
        <f t="shared" si="22"/>
        <v>0</v>
      </c>
      <c r="H72" s="21">
        <f t="shared" si="22"/>
        <v>18.248565683398819</v>
      </c>
      <c r="I72" s="21">
        <f t="shared" si="22"/>
        <v>35.326540232050363</v>
      </c>
      <c r="J72" s="21">
        <f t="shared" si="22"/>
        <v>45.076164747581728</v>
      </c>
    </row>
    <row r="73" spans="1:10" ht="20.100000000000001" customHeight="1" thickBot="1" x14ac:dyDescent="0.3">
      <c r="A73" s="6" t="s">
        <v>22</v>
      </c>
      <c r="B73" s="39">
        <v>59067.26</v>
      </c>
      <c r="C73" s="35">
        <v>0</v>
      </c>
      <c r="D73" s="35">
        <v>17471.84</v>
      </c>
      <c r="E73" s="35">
        <v>21119.13</v>
      </c>
      <c r="F73" s="35">
        <v>146</v>
      </c>
      <c r="G73" s="35">
        <v>0</v>
      </c>
      <c r="H73" s="40">
        <v>506.06</v>
      </c>
      <c r="I73" s="48">
        <f>B73+C73+D73+E73+F73+G73+H73</f>
        <v>98310.290000000008</v>
      </c>
      <c r="J73" s="41">
        <v>18438.989999999998</v>
      </c>
    </row>
    <row r="74" spans="1:10" ht="20.100000000000001" customHeight="1" thickBot="1" x14ac:dyDescent="0.3">
      <c r="A74" s="7" t="s">
        <v>10</v>
      </c>
      <c r="B74" s="22">
        <f>B73/B71</f>
        <v>5.6721813031161474</v>
      </c>
      <c r="C74" s="22">
        <v>0</v>
      </c>
      <c r="D74" s="22">
        <f t="shared" ref="D74:J74" si="23">D73/D71</f>
        <v>6.2636552663655278</v>
      </c>
      <c r="E74" s="22">
        <f t="shared" si="23"/>
        <v>5.7178715212818094</v>
      </c>
      <c r="F74" s="22">
        <f t="shared" si="23"/>
        <v>4.5625</v>
      </c>
      <c r="G74" s="22">
        <v>0</v>
      </c>
      <c r="H74" s="22">
        <f t="shared" si="23"/>
        <v>5.1158511928831381</v>
      </c>
      <c r="I74" s="22">
        <f t="shared" si="23"/>
        <v>5.7736694200800489</v>
      </c>
      <c r="J74" s="22">
        <f t="shared" si="23"/>
        <v>2.6959873790467608</v>
      </c>
    </row>
    <row r="75" spans="1:10" ht="20.100000000000001" customHeight="1" thickBot="1" x14ac:dyDescent="0.3">
      <c r="A75" s="63" t="s">
        <v>27</v>
      </c>
      <c r="B75" s="64"/>
      <c r="C75" s="64"/>
      <c r="D75" s="64"/>
      <c r="E75" s="64"/>
      <c r="F75" s="64"/>
      <c r="G75" s="64"/>
      <c r="H75" s="64"/>
      <c r="I75" s="64"/>
      <c r="J75" s="65"/>
    </row>
    <row r="76" spans="1:10" ht="20.100000000000001" customHeight="1" thickBot="1" x14ac:dyDescent="0.3">
      <c r="A76" s="3" t="s">
        <v>21</v>
      </c>
      <c r="B76" s="45">
        <v>38972.15</v>
      </c>
      <c r="C76" s="46">
        <v>1460.35</v>
      </c>
      <c r="D76" s="46">
        <v>3920.17</v>
      </c>
      <c r="E76" s="46">
        <v>12040.23</v>
      </c>
      <c r="F76" s="46">
        <v>972.9</v>
      </c>
      <c r="G76" s="46">
        <v>2267.16</v>
      </c>
      <c r="H76" s="46">
        <v>1273.6199999999999</v>
      </c>
      <c r="I76" s="46">
        <v>60906.579999999994</v>
      </c>
      <c r="J76" s="46">
        <v>19439.2</v>
      </c>
    </row>
    <row r="77" spans="1:10" ht="20.100000000000001" customHeight="1" thickBot="1" x14ac:dyDescent="0.3">
      <c r="A77" s="4" t="s">
        <v>20</v>
      </c>
      <c r="B77" s="34">
        <v>2058.3200000000002</v>
      </c>
      <c r="C77" s="34">
        <v>0</v>
      </c>
      <c r="D77" s="34">
        <v>2316.7600000000002</v>
      </c>
      <c r="E77" s="34">
        <v>593.79000000000008</v>
      </c>
      <c r="F77" s="34">
        <v>0</v>
      </c>
      <c r="G77" s="34">
        <v>0</v>
      </c>
      <c r="H77" s="34">
        <v>60</v>
      </c>
      <c r="I77" s="34">
        <f>B77+C77+D77+E77+F77+G77+H77</f>
        <v>5028.87</v>
      </c>
      <c r="J77" s="37">
        <v>1994.96</v>
      </c>
    </row>
    <row r="78" spans="1:10" ht="20.100000000000001" customHeight="1" thickBot="1" x14ac:dyDescent="0.3">
      <c r="A78" s="5" t="s">
        <v>11</v>
      </c>
      <c r="B78" s="21">
        <f>(B77/B76)*100</f>
        <v>5.2815151332425847</v>
      </c>
      <c r="C78" s="21">
        <f t="shared" ref="C78:J78" si="24">(C77/C76)*100</f>
        <v>0</v>
      </c>
      <c r="D78" s="21">
        <f t="shared" si="24"/>
        <v>59.098457464854846</v>
      </c>
      <c r="E78" s="21">
        <f t="shared" si="24"/>
        <v>4.9317164206996056</v>
      </c>
      <c r="F78" s="21">
        <f t="shared" si="24"/>
        <v>0</v>
      </c>
      <c r="G78" s="21">
        <f t="shared" si="24"/>
        <v>0</v>
      </c>
      <c r="H78" s="21">
        <f t="shared" si="24"/>
        <v>4.71098129740425</v>
      </c>
      <c r="I78" s="21">
        <f t="shared" si="24"/>
        <v>8.2566941043151676</v>
      </c>
      <c r="J78" s="21">
        <f t="shared" si="24"/>
        <v>10.262562245359891</v>
      </c>
    </row>
    <row r="79" spans="1:10" ht="20.100000000000001" customHeight="1" thickBot="1" x14ac:dyDescent="0.3">
      <c r="A79" s="6" t="s">
        <v>22</v>
      </c>
      <c r="B79" s="39">
        <v>12965.91</v>
      </c>
      <c r="C79" s="35">
        <v>0</v>
      </c>
      <c r="D79" s="35">
        <v>15538.42</v>
      </c>
      <c r="E79" s="35">
        <v>4199.84</v>
      </c>
      <c r="F79" s="35">
        <v>0</v>
      </c>
      <c r="G79" s="35">
        <v>0</v>
      </c>
      <c r="H79" s="40">
        <v>337.2</v>
      </c>
      <c r="I79" s="48">
        <f>B79+C79+D79+E79+F79+G79+H79</f>
        <v>33041.370000000003</v>
      </c>
      <c r="J79" s="41">
        <v>6040.04</v>
      </c>
    </row>
    <row r="80" spans="1:10" ht="20.100000000000001" customHeight="1" thickBot="1" x14ac:dyDescent="0.3">
      <c r="A80" s="7" t="s">
        <v>10</v>
      </c>
      <c r="B80" s="22">
        <f>B79/B77</f>
        <v>6.2992683353414431</v>
      </c>
      <c r="C80" s="22">
        <v>0</v>
      </c>
      <c r="D80" s="22">
        <f t="shared" ref="D80:J80" si="25">D79/D77</f>
        <v>6.706961446157564</v>
      </c>
      <c r="E80" s="22">
        <f t="shared" si="25"/>
        <v>7.072938244160393</v>
      </c>
      <c r="F80" s="22">
        <v>0</v>
      </c>
      <c r="G80" s="22">
        <v>0</v>
      </c>
      <c r="H80" s="22">
        <f t="shared" si="25"/>
        <v>5.62</v>
      </c>
      <c r="I80" s="22">
        <f t="shared" si="25"/>
        <v>6.5703368748844184</v>
      </c>
      <c r="J80" s="22">
        <f t="shared" si="25"/>
        <v>3.0276496771865098</v>
      </c>
    </row>
    <row r="81" spans="1:12" ht="15.75" x14ac:dyDescent="0.25">
      <c r="A81" s="1" t="s">
        <v>18</v>
      </c>
      <c r="B81" s="8"/>
      <c r="C81" s="8"/>
      <c r="D81" s="8"/>
      <c r="E81" s="8"/>
      <c r="F81" s="8"/>
      <c r="G81" s="8"/>
      <c r="H81" s="8"/>
      <c r="I81" s="8"/>
      <c r="J81" s="8"/>
    </row>
    <row r="82" spans="1:12" ht="15.75" x14ac:dyDescent="0.25">
      <c r="A82" s="9" t="s">
        <v>19</v>
      </c>
      <c r="B82" s="8"/>
      <c r="C82" s="8"/>
      <c r="D82" s="8"/>
      <c r="E82" s="8"/>
      <c r="F82" s="8"/>
      <c r="G82" s="8"/>
      <c r="H82" s="8"/>
      <c r="I82" s="8"/>
      <c r="J82" s="8"/>
    </row>
    <row r="83" spans="1:12" ht="15.75" x14ac:dyDescent="0.25">
      <c r="A83" s="1"/>
      <c r="B83" s="8"/>
      <c r="C83" s="8"/>
      <c r="D83" s="8"/>
      <c r="E83" s="8"/>
      <c r="F83" s="8"/>
      <c r="G83" s="8"/>
      <c r="H83" s="8"/>
      <c r="I83" s="8"/>
      <c r="J83" s="8"/>
    </row>
    <row r="84" spans="1:12" ht="16.5" thickBot="1" x14ac:dyDescent="0.3">
      <c r="A84" s="66" t="s">
        <v>32</v>
      </c>
      <c r="B84" s="66"/>
      <c r="C84" s="66"/>
      <c r="D84" s="66"/>
      <c r="E84" s="66"/>
      <c r="F84" s="66"/>
      <c r="G84" s="66"/>
      <c r="H84" s="66"/>
      <c r="I84" s="66"/>
      <c r="J84" s="66"/>
    </row>
    <row r="85" spans="1:12" ht="16.5" thickBot="1" x14ac:dyDescent="0.3">
      <c r="A85" s="67" t="s">
        <v>23</v>
      </c>
      <c r="B85" s="68"/>
      <c r="C85" s="68"/>
      <c r="D85" s="68"/>
      <c r="E85" s="68"/>
      <c r="F85" s="68"/>
      <c r="G85" s="68"/>
      <c r="H85" s="68"/>
      <c r="I85" s="68"/>
      <c r="J85" s="69"/>
    </row>
    <row r="86" spans="1:12" ht="27" thickTop="1" thickBot="1" x14ac:dyDescent="0.3">
      <c r="A86" s="49" t="s">
        <v>38</v>
      </c>
      <c r="B86" s="11" t="s">
        <v>0</v>
      </c>
      <c r="C86" s="11" t="s">
        <v>1</v>
      </c>
      <c r="D86" s="11" t="s">
        <v>2</v>
      </c>
      <c r="E86" s="11" t="s">
        <v>3</v>
      </c>
      <c r="F86" s="11" t="s">
        <v>36</v>
      </c>
      <c r="G86" s="11" t="s">
        <v>5</v>
      </c>
      <c r="H86" s="11" t="s">
        <v>6</v>
      </c>
      <c r="I86" s="30" t="s">
        <v>7</v>
      </c>
      <c r="J86" s="12" t="s">
        <v>8</v>
      </c>
    </row>
    <row r="87" spans="1:12" ht="16.5" thickTop="1" thickBot="1" x14ac:dyDescent="0.3">
      <c r="A87" s="13" t="s">
        <v>21</v>
      </c>
      <c r="B87" s="31">
        <v>814517.13</v>
      </c>
      <c r="C87" s="31">
        <v>24929.32</v>
      </c>
      <c r="D87" s="31">
        <v>107706.96</v>
      </c>
      <c r="E87" s="31">
        <v>211876.37</v>
      </c>
      <c r="F87" s="31">
        <v>29228.82</v>
      </c>
      <c r="G87" s="31">
        <v>42530.44</v>
      </c>
      <c r="H87" s="31">
        <v>39667.71</v>
      </c>
      <c r="I87" s="31">
        <v>1270456.75</v>
      </c>
      <c r="J87" s="31">
        <v>379777.8</v>
      </c>
    </row>
    <row r="88" spans="1:12" ht="15.75" thickBot="1" x14ac:dyDescent="0.3">
      <c r="A88" s="14" t="s">
        <v>20</v>
      </c>
      <c r="B88" s="32">
        <f t="shared" ref="B88:J88" si="26">B77+B71+B65+B59+B53+B47+B41+B35+B29+B23+B17+B11+B5</f>
        <v>156224.95658290759</v>
      </c>
      <c r="C88" s="32">
        <f t="shared" si="26"/>
        <v>852.75</v>
      </c>
      <c r="D88" s="32">
        <f t="shared" si="26"/>
        <v>96365.036321988402</v>
      </c>
      <c r="E88" s="32">
        <f t="shared" si="26"/>
        <v>38087.44521071163</v>
      </c>
      <c r="F88" s="32">
        <f t="shared" si="26"/>
        <v>346.70743475565075</v>
      </c>
      <c r="G88" s="32">
        <f t="shared" si="26"/>
        <v>284.89</v>
      </c>
      <c r="H88" s="32">
        <f t="shared" si="26"/>
        <v>1655.7396688741721</v>
      </c>
      <c r="I88" s="32">
        <f t="shared" si="26"/>
        <v>293817.52521923749</v>
      </c>
      <c r="J88" s="32">
        <f t="shared" si="26"/>
        <v>100304.61540722764</v>
      </c>
      <c r="L88" s="24"/>
    </row>
    <row r="89" spans="1:12" ht="15.75" thickBot="1" x14ac:dyDescent="0.3">
      <c r="A89" s="15" t="s">
        <v>11</v>
      </c>
      <c r="B89" s="25">
        <f>(B88/B87)*100</f>
        <v>19.180070108888636</v>
      </c>
      <c r="C89" s="25">
        <f t="shared" ref="C89:J89" si="27">(C88/C87)*100</f>
        <v>3.4206709208273631</v>
      </c>
      <c r="D89" s="25">
        <f t="shared" si="27"/>
        <v>89.469646457376939</v>
      </c>
      <c r="E89" s="25">
        <f t="shared" si="27"/>
        <v>17.976259084819905</v>
      </c>
      <c r="F89" s="25">
        <f t="shared" si="27"/>
        <v>1.1861834817678263</v>
      </c>
      <c r="G89" s="25">
        <f t="shared" si="27"/>
        <v>0.6698496418094898</v>
      </c>
      <c r="H89" s="25">
        <f t="shared" si="27"/>
        <v>4.1740238316609961</v>
      </c>
      <c r="I89" s="25">
        <f t="shared" si="27"/>
        <v>23.126920709362007</v>
      </c>
      <c r="J89" s="25">
        <f t="shared" si="27"/>
        <v>26.411395138743664</v>
      </c>
    </row>
    <row r="90" spans="1:12" ht="15.75" thickBot="1" x14ac:dyDescent="0.3">
      <c r="A90" s="27" t="s">
        <v>22</v>
      </c>
      <c r="B90" s="32">
        <f>B79+B73+B67+B61+B55+B49+B43+B37+B31+B25+B19+B13+B7</f>
        <v>816440.42910256388</v>
      </c>
      <c r="C90" s="32">
        <f t="shared" ref="C90:J90" si="28">C79+C73+C67+C61+C55+C49+C43+C37+C31+C25+C19+C13+C7</f>
        <v>3027.6</v>
      </c>
      <c r="D90" s="32">
        <f t="shared" si="28"/>
        <v>565784.66520866822</v>
      </c>
      <c r="E90" s="32">
        <f t="shared" si="28"/>
        <v>192177.51325086184</v>
      </c>
      <c r="F90" s="32">
        <f t="shared" si="28"/>
        <v>1489.2163042669522</v>
      </c>
      <c r="G90" s="32">
        <f t="shared" si="28"/>
        <v>831.93999999999994</v>
      </c>
      <c r="H90" s="32">
        <f t="shared" si="28"/>
        <v>7666.0077880794706</v>
      </c>
      <c r="I90" s="32">
        <f t="shared" si="28"/>
        <v>1587417.3716544406</v>
      </c>
      <c r="J90" s="32">
        <f t="shared" si="28"/>
        <v>295586.58633434231</v>
      </c>
    </row>
    <row r="91" spans="1:12" ht="15.75" thickBot="1" x14ac:dyDescent="0.3">
      <c r="A91" s="15" t="s">
        <v>10</v>
      </c>
      <c r="B91" s="25">
        <f>B90/B88</f>
        <v>5.2260563674363008</v>
      </c>
      <c r="C91" s="25">
        <f t="shared" ref="C91:J91" si="29">C90/C88</f>
        <v>3.5503957783641158</v>
      </c>
      <c r="D91" s="25">
        <f t="shared" si="29"/>
        <v>5.8712650023623612</v>
      </c>
      <c r="E91" s="25">
        <f t="shared" si="29"/>
        <v>5.0456918858084565</v>
      </c>
      <c r="F91" s="25">
        <f t="shared" si="29"/>
        <v>4.2953111326167788</v>
      </c>
      <c r="G91" s="25">
        <f t="shared" si="29"/>
        <v>2.9202148197549933</v>
      </c>
      <c r="H91" s="25">
        <f t="shared" si="29"/>
        <v>4.629959607896577</v>
      </c>
      <c r="I91" s="25">
        <f t="shared" si="29"/>
        <v>5.4027320884619092</v>
      </c>
      <c r="J91" s="25">
        <f t="shared" si="29"/>
        <v>2.9468891848524374</v>
      </c>
    </row>
    <row r="93" spans="1:12" x14ac:dyDescent="0.25">
      <c r="A93" t="s">
        <v>39</v>
      </c>
      <c r="B93" s="23"/>
      <c r="C93" s="24"/>
      <c r="D93" s="23"/>
      <c r="I93" s="23"/>
    </row>
  </sheetData>
  <mergeCells count="16">
    <mergeCell ref="A69:J69"/>
    <mergeCell ref="A75:J75"/>
    <mergeCell ref="A84:J84"/>
    <mergeCell ref="A85:J85"/>
    <mergeCell ref="A33:J33"/>
    <mergeCell ref="A39:J39"/>
    <mergeCell ref="A45:J45"/>
    <mergeCell ref="A51:J51"/>
    <mergeCell ref="A57:J57"/>
    <mergeCell ref="A63:J63"/>
    <mergeCell ref="A27:J27"/>
    <mergeCell ref="A1:J1"/>
    <mergeCell ref="A3:J3"/>
    <mergeCell ref="A9:J9"/>
    <mergeCell ref="A15:J15"/>
    <mergeCell ref="A21:J21"/>
  </mergeCells>
  <conditionalFormatting sqref="D65">
    <cfRule type="expression" dxfId="11" priority="2">
      <formula>D$39=100</formula>
    </cfRule>
  </conditionalFormatting>
  <conditionalFormatting sqref="D65">
    <cfRule type="cellIs" dxfId="10" priority="1" operator="greaterThan">
      <formula>D64</formula>
    </cfRule>
  </conditionalFormatting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3"/>
  <sheetViews>
    <sheetView workbookViewId="0">
      <pane ySplit="2" topLeftCell="A69" activePane="bottomLeft" state="frozen"/>
      <selection pane="bottomLeft" activeCell="F68" sqref="F68"/>
    </sheetView>
  </sheetViews>
  <sheetFormatPr defaultRowHeight="15" x14ac:dyDescent="0.25"/>
  <cols>
    <col min="1" max="1" width="34.42578125" customWidth="1"/>
    <col min="2" max="10" width="12.7109375" customWidth="1"/>
    <col min="11" max="11" width="9.140625" style="28"/>
    <col min="12" max="12" width="11.42578125" bestFit="1" customWidth="1"/>
  </cols>
  <sheetData>
    <row r="1" spans="1:10" ht="32.25" customHeight="1" thickBot="1" x14ac:dyDescent="0.3">
      <c r="A1" s="66" t="s">
        <v>33</v>
      </c>
      <c r="B1" s="66"/>
      <c r="C1" s="66"/>
      <c r="D1" s="66"/>
      <c r="E1" s="66"/>
      <c r="F1" s="66"/>
      <c r="G1" s="66"/>
      <c r="H1" s="66"/>
      <c r="I1" s="66"/>
      <c r="J1" s="66"/>
    </row>
    <row r="2" spans="1:10" ht="30.75" thickBot="1" x14ac:dyDescent="0.3">
      <c r="A2" s="47" t="s">
        <v>40</v>
      </c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9" t="s">
        <v>7</v>
      </c>
      <c r="J2" s="10" t="s">
        <v>8</v>
      </c>
    </row>
    <row r="3" spans="1:10" ht="17.25" thickTop="1" thickBot="1" x14ac:dyDescent="0.3">
      <c r="A3" s="70" t="s">
        <v>24</v>
      </c>
      <c r="B3" s="71"/>
      <c r="C3" s="71"/>
      <c r="D3" s="71"/>
      <c r="E3" s="71"/>
      <c r="F3" s="71"/>
      <c r="G3" s="71"/>
      <c r="H3" s="71"/>
      <c r="I3" s="71"/>
      <c r="J3" s="72"/>
    </row>
    <row r="4" spans="1:10" ht="20.100000000000001" customHeight="1" thickBot="1" x14ac:dyDescent="0.3">
      <c r="A4" s="3" t="s">
        <v>21</v>
      </c>
      <c r="B4" s="45">
        <v>173047.62</v>
      </c>
      <c r="C4" s="46">
        <v>6271.94</v>
      </c>
      <c r="D4" s="46">
        <v>21995.45</v>
      </c>
      <c r="E4" s="46">
        <v>39373.74</v>
      </c>
      <c r="F4" s="46">
        <v>4660.75</v>
      </c>
      <c r="G4" s="46">
        <v>6100.8</v>
      </c>
      <c r="H4" s="46">
        <v>5122.32</v>
      </c>
      <c r="I4" s="46">
        <v>256572.62</v>
      </c>
      <c r="J4" s="46">
        <v>85803.92</v>
      </c>
    </row>
    <row r="5" spans="1:10" ht="20.100000000000001" customHeight="1" thickBot="1" x14ac:dyDescent="0.3">
      <c r="A5" s="4" t="s">
        <v>20</v>
      </c>
      <c r="B5" s="34">
        <v>68783.193590425508</v>
      </c>
      <c r="C5" s="34">
        <v>765.39</v>
      </c>
      <c r="D5" s="34">
        <v>21940.089999999997</v>
      </c>
      <c r="E5" s="34">
        <v>16630.944598873499</v>
      </c>
      <c r="F5" s="34">
        <v>1161.2979683972912</v>
      </c>
      <c r="G5" s="34">
        <v>742.50966887417235</v>
      </c>
      <c r="H5" s="34">
        <v>1126.1200361228175</v>
      </c>
      <c r="I5" s="33">
        <f>B5+C5+D5+E5+F5+G5+H5</f>
        <v>111149.54586269328</v>
      </c>
      <c r="J5" s="37">
        <v>64783.361583593025</v>
      </c>
    </row>
    <row r="6" spans="1:10" ht="20.100000000000001" customHeight="1" thickBot="1" x14ac:dyDescent="0.3">
      <c r="A6" s="5" t="s">
        <v>11</v>
      </c>
      <c r="B6" s="38">
        <f>(B5/B4)*100</f>
        <v>39.748130364592996</v>
      </c>
      <c r="C6" s="38">
        <f t="shared" ref="C6:J6" si="0">(C5/C4)*100</f>
        <v>12.203401180495987</v>
      </c>
      <c r="D6" s="38">
        <f t="shared" si="0"/>
        <v>99.748311582622748</v>
      </c>
      <c r="E6" s="38">
        <f t="shared" si="0"/>
        <v>42.23867125366678</v>
      </c>
      <c r="F6" s="38">
        <f t="shared" si="0"/>
        <v>24.916547087856916</v>
      </c>
      <c r="G6" s="38">
        <f t="shared" si="0"/>
        <v>12.170693497150738</v>
      </c>
      <c r="H6" s="38">
        <f t="shared" si="0"/>
        <v>21.984570197153197</v>
      </c>
      <c r="I6" s="38">
        <f t="shared" si="0"/>
        <v>43.320891318291594</v>
      </c>
      <c r="J6" s="38">
        <f t="shared" si="0"/>
        <v>75.501633938860863</v>
      </c>
    </row>
    <row r="7" spans="1:10" ht="20.100000000000001" customHeight="1" thickBot="1" x14ac:dyDescent="0.3">
      <c r="A7" s="6" t="s">
        <v>22</v>
      </c>
      <c r="B7" s="39">
        <v>412638.23681723315</v>
      </c>
      <c r="C7" s="35">
        <v>3582.2200000000003</v>
      </c>
      <c r="D7" s="35">
        <v>129318.59496442012</v>
      </c>
      <c r="E7" s="35">
        <v>91410.541671487299</v>
      </c>
      <c r="F7" s="35">
        <v>5325.3758577878107</v>
      </c>
      <c r="G7" s="35">
        <v>2356.5390728476823</v>
      </c>
      <c r="H7" s="40">
        <v>5012.8999265502707</v>
      </c>
      <c r="I7" s="36">
        <f>B7+C7+D7+E7+F7+G7+H7</f>
        <v>649644.40831032617</v>
      </c>
      <c r="J7" s="41">
        <v>202078.49175396061</v>
      </c>
    </row>
    <row r="8" spans="1:10" ht="20.100000000000001" customHeight="1" thickBot="1" x14ac:dyDescent="0.3">
      <c r="A8" s="7" t="s">
        <v>10</v>
      </c>
      <c r="B8" s="42">
        <f t="shared" ref="B8:J8" si="1">B7/B5</f>
        <v>5.9991142498313952</v>
      </c>
      <c r="C8" s="42">
        <f t="shared" si="1"/>
        <v>4.6802545107722864</v>
      </c>
      <c r="D8" s="42">
        <f t="shared" si="1"/>
        <v>5.8941688463639004</v>
      </c>
      <c r="E8" s="42">
        <f t="shared" si="1"/>
        <v>5.4964130947606558</v>
      </c>
      <c r="F8" s="42">
        <f t="shared" si="1"/>
        <v>4.585710130137719</v>
      </c>
      <c r="G8" s="42">
        <f t="shared" si="1"/>
        <v>3.1737486683786575</v>
      </c>
      <c r="H8" s="42">
        <f t="shared" si="1"/>
        <v>4.4514792080331578</v>
      </c>
      <c r="I8" s="42">
        <f t="shared" si="1"/>
        <v>5.8447778915161148</v>
      </c>
      <c r="J8" s="42">
        <f t="shared" si="1"/>
        <v>3.1192961713357406</v>
      </c>
    </row>
    <row r="9" spans="1:10" ht="20.100000000000001" customHeight="1" thickBot="1" x14ac:dyDescent="0.3">
      <c r="A9" s="63" t="s">
        <v>9</v>
      </c>
      <c r="B9" s="64"/>
      <c r="C9" s="64"/>
      <c r="D9" s="64"/>
      <c r="E9" s="64"/>
      <c r="F9" s="64"/>
      <c r="G9" s="64"/>
      <c r="H9" s="64"/>
      <c r="I9" s="64"/>
      <c r="J9" s="65"/>
    </row>
    <row r="10" spans="1:10" ht="20.100000000000001" customHeight="1" thickBot="1" x14ac:dyDescent="0.3">
      <c r="A10" s="3" t="s">
        <v>21</v>
      </c>
      <c r="B10" s="45">
        <v>76353.490000000005</v>
      </c>
      <c r="C10" s="46">
        <v>1987.88</v>
      </c>
      <c r="D10" s="46">
        <v>15238.47</v>
      </c>
      <c r="E10" s="46">
        <v>14884.84</v>
      </c>
      <c r="F10" s="46">
        <v>4969.72</v>
      </c>
      <c r="G10" s="46">
        <v>9502.5300000000007</v>
      </c>
      <c r="H10" s="46">
        <v>7960.93</v>
      </c>
      <c r="I10" s="46">
        <v>130897.86000000002</v>
      </c>
      <c r="J10" s="46">
        <v>41635.9</v>
      </c>
    </row>
    <row r="11" spans="1:10" ht="20.100000000000001" customHeight="1" thickBot="1" x14ac:dyDescent="0.3">
      <c r="A11" s="4" t="s">
        <v>20</v>
      </c>
      <c r="B11" s="34">
        <v>29396.589999999997</v>
      </c>
      <c r="C11" s="34">
        <v>0</v>
      </c>
      <c r="D11" s="34">
        <v>15238.47</v>
      </c>
      <c r="E11" s="34">
        <v>2759.8</v>
      </c>
      <c r="F11" s="34">
        <v>671</v>
      </c>
      <c r="G11" s="34">
        <v>409.8</v>
      </c>
      <c r="H11" s="34">
        <v>2176.4</v>
      </c>
      <c r="I11" s="34">
        <f>B11+C11+D11+E11+F11+G11+H11</f>
        <v>50652.060000000005</v>
      </c>
      <c r="J11" s="37">
        <v>26838.400000000001</v>
      </c>
    </row>
    <row r="12" spans="1:10" ht="20.100000000000001" customHeight="1" thickBot="1" x14ac:dyDescent="0.3">
      <c r="A12" s="5" t="s">
        <v>11</v>
      </c>
      <c r="B12" s="38">
        <f>(B11/B10)*100</f>
        <v>38.500650068516833</v>
      </c>
      <c r="C12" s="38">
        <f t="shared" ref="C12:J12" si="2">(C11/C10)*100</f>
        <v>0</v>
      </c>
      <c r="D12" s="38">
        <f t="shared" si="2"/>
        <v>100</v>
      </c>
      <c r="E12" s="38">
        <f t="shared" si="2"/>
        <v>18.54101219764539</v>
      </c>
      <c r="F12" s="38">
        <f t="shared" si="2"/>
        <v>13.501766699129931</v>
      </c>
      <c r="G12" s="38">
        <f t="shared" si="2"/>
        <v>4.3125357141729621</v>
      </c>
      <c r="H12" s="38">
        <f t="shared" si="2"/>
        <v>27.338514470043073</v>
      </c>
      <c r="I12" s="38">
        <f t="shared" si="2"/>
        <v>38.695865616137645</v>
      </c>
      <c r="J12" s="38">
        <f t="shared" si="2"/>
        <v>64.459757084631292</v>
      </c>
    </row>
    <row r="13" spans="1:10" ht="20.100000000000001" customHeight="1" thickBot="1" x14ac:dyDescent="0.3">
      <c r="A13" s="6" t="s">
        <v>22</v>
      </c>
      <c r="B13" s="39">
        <v>169296.63</v>
      </c>
      <c r="C13" s="35">
        <v>0</v>
      </c>
      <c r="D13" s="35">
        <v>90163.55</v>
      </c>
      <c r="E13" s="35">
        <v>14146.079999999998</v>
      </c>
      <c r="F13" s="35">
        <v>3631</v>
      </c>
      <c r="G13" s="35">
        <v>1620.74</v>
      </c>
      <c r="H13" s="40">
        <v>12975.9</v>
      </c>
      <c r="I13" s="48">
        <f>B13+C13+D13+E13+F13+G13+H13</f>
        <v>291833.90000000002</v>
      </c>
      <c r="J13" s="41">
        <v>80025.119999999995</v>
      </c>
    </row>
    <row r="14" spans="1:10" ht="20.100000000000001" customHeight="1" thickBot="1" x14ac:dyDescent="0.3">
      <c r="A14" s="7" t="s">
        <v>10</v>
      </c>
      <c r="B14" s="42">
        <f t="shared" ref="B14:J14" si="3">B13/B11</f>
        <v>5.7590567477384287</v>
      </c>
      <c r="C14" s="42">
        <v>0</v>
      </c>
      <c r="D14" s="42">
        <f t="shared" si="3"/>
        <v>5.9168374515289273</v>
      </c>
      <c r="E14" s="42">
        <f t="shared" si="3"/>
        <v>5.1257627364301754</v>
      </c>
      <c r="F14" s="42">
        <f t="shared" si="3"/>
        <v>5.4113263785394929</v>
      </c>
      <c r="G14" s="42">
        <f t="shared" si="3"/>
        <v>3.9549536359199609</v>
      </c>
      <c r="H14" s="42">
        <f t="shared" si="3"/>
        <v>5.9620933651902224</v>
      </c>
      <c r="I14" s="42">
        <f t="shared" si="3"/>
        <v>5.7615405967694109</v>
      </c>
      <c r="J14" s="42">
        <f t="shared" si="3"/>
        <v>2.9817395969953497</v>
      </c>
    </row>
    <row r="15" spans="1:10" ht="20.100000000000001" customHeight="1" thickBot="1" x14ac:dyDescent="0.3">
      <c r="A15" s="63" t="s">
        <v>25</v>
      </c>
      <c r="B15" s="64"/>
      <c r="C15" s="64"/>
      <c r="D15" s="64"/>
      <c r="E15" s="64"/>
      <c r="F15" s="64"/>
      <c r="G15" s="64"/>
      <c r="H15" s="64"/>
      <c r="I15" s="64"/>
      <c r="J15" s="65"/>
    </row>
    <row r="16" spans="1:10" ht="20.100000000000001" customHeight="1" thickBot="1" x14ac:dyDescent="0.3">
      <c r="A16" s="3" t="s">
        <v>21</v>
      </c>
      <c r="B16" s="45">
        <v>57816.19</v>
      </c>
      <c r="C16" s="46">
        <v>2391.25</v>
      </c>
      <c r="D16" s="46">
        <v>6293.65</v>
      </c>
      <c r="E16" s="46">
        <v>8478.35</v>
      </c>
      <c r="F16" s="46">
        <v>1986.61</v>
      </c>
      <c r="G16" s="46">
        <v>2155.3200000000002</v>
      </c>
      <c r="H16" s="46">
        <v>3503.99</v>
      </c>
      <c r="I16" s="46">
        <v>82625.360000000015</v>
      </c>
      <c r="J16" s="46">
        <v>22470.2</v>
      </c>
    </row>
    <row r="17" spans="1:12" ht="20.100000000000001" customHeight="1" thickBot="1" x14ac:dyDescent="0.3">
      <c r="A17" s="4" t="s">
        <v>20</v>
      </c>
      <c r="B17" s="34">
        <v>23008</v>
      </c>
      <c r="C17" s="34">
        <v>223</v>
      </c>
      <c r="D17" s="34">
        <v>5989.65</v>
      </c>
      <c r="E17" s="34">
        <v>3565</v>
      </c>
      <c r="F17" s="34">
        <v>243</v>
      </c>
      <c r="G17" s="34">
        <v>102</v>
      </c>
      <c r="H17" s="34">
        <v>1113</v>
      </c>
      <c r="I17" s="34">
        <f>B17+C17+D17+E17+F17+G17+H17</f>
        <v>34243.65</v>
      </c>
      <c r="J17" s="37">
        <v>15549</v>
      </c>
    </row>
    <row r="18" spans="1:12" ht="20.100000000000001" customHeight="1" thickBot="1" x14ac:dyDescent="0.3">
      <c r="A18" s="5" t="s">
        <v>11</v>
      </c>
      <c r="B18" s="38">
        <f>(B17/B16)*100</f>
        <v>39.795081619871524</v>
      </c>
      <c r="C18" s="38">
        <f t="shared" ref="C18:J18" si="4">(C17/C16)*100</f>
        <v>9.3256664924202823</v>
      </c>
      <c r="D18" s="38">
        <f t="shared" si="4"/>
        <v>95.169734573737017</v>
      </c>
      <c r="E18" s="38">
        <f t="shared" si="4"/>
        <v>42.048275902740507</v>
      </c>
      <c r="F18" s="38">
        <f t="shared" si="4"/>
        <v>12.231892520424241</v>
      </c>
      <c r="G18" s="38">
        <f t="shared" si="4"/>
        <v>4.7324759200489943</v>
      </c>
      <c r="H18" s="38">
        <f t="shared" si="4"/>
        <v>31.76378928022055</v>
      </c>
      <c r="I18" s="38">
        <f t="shared" si="4"/>
        <v>41.444479031619338</v>
      </c>
      <c r="J18" s="38">
        <f t="shared" si="4"/>
        <v>69.198315991846982</v>
      </c>
    </row>
    <row r="19" spans="1:12" ht="20.100000000000001" customHeight="1" thickBot="1" x14ac:dyDescent="0.3">
      <c r="A19" s="6" t="s">
        <v>22</v>
      </c>
      <c r="B19" s="39">
        <v>153162</v>
      </c>
      <c r="C19" s="35">
        <v>1303</v>
      </c>
      <c r="D19" s="35">
        <v>41482</v>
      </c>
      <c r="E19" s="35">
        <v>23626</v>
      </c>
      <c r="F19" s="35">
        <v>1407</v>
      </c>
      <c r="G19" s="35">
        <v>462</v>
      </c>
      <c r="H19" s="40">
        <v>5640</v>
      </c>
      <c r="I19" s="48">
        <f>B19+C19+D19+E19+F19+G19+H19</f>
        <v>227082</v>
      </c>
      <c r="J19" s="41">
        <v>46787</v>
      </c>
    </row>
    <row r="20" spans="1:12" ht="20.100000000000001" customHeight="1" thickBot="1" x14ac:dyDescent="0.3">
      <c r="A20" s="26" t="s">
        <v>10</v>
      </c>
      <c r="B20" s="42">
        <f>B19/B17</f>
        <v>6.6569019471488176</v>
      </c>
      <c r="C20" s="42">
        <f t="shared" ref="C20:J20" si="5">C19/C17</f>
        <v>5.8430493273542599</v>
      </c>
      <c r="D20" s="42">
        <f t="shared" si="5"/>
        <v>6.9256133496948911</v>
      </c>
      <c r="E20" s="42">
        <f t="shared" si="5"/>
        <v>6.6272089761570827</v>
      </c>
      <c r="F20" s="42">
        <f t="shared" si="5"/>
        <v>5.7901234567901234</v>
      </c>
      <c r="G20" s="42">
        <f t="shared" si="5"/>
        <v>4.5294117647058822</v>
      </c>
      <c r="H20" s="42">
        <f t="shared" si="5"/>
        <v>5.0673854447439357</v>
      </c>
      <c r="I20" s="42">
        <f t="shared" si="5"/>
        <v>6.6313608508438788</v>
      </c>
      <c r="J20" s="42">
        <f t="shared" si="5"/>
        <v>3.0090037944562353</v>
      </c>
      <c r="L20" s="23"/>
    </row>
    <row r="21" spans="1:12" ht="20.100000000000001" customHeight="1" thickBot="1" x14ac:dyDescent="0.3">
      <c r="A21" s="60" t="s">
        <v>12</v>
      </c>
      <c r="B21" s="61"/>
      <c r="C21" s="61"/>
      <c r="D21" s="61"/>
      <c r="E21" s="61"/>
      <c r="F21" s="61"/>
      <c r="G21" s="61"/>
      <c r="H21" s="61"/>
      <c r="I21" s="61"/>
      <c r="J21" s="62"/>
    </row>
    <row r="22" spans="1:12" ht="20.100000000000001" customHeight="1" thickBot="1" x14ac:dyDescent="0.3">
      <c r="A22" s="3" t="s">
        <v>21</v>
      </c>
      <c r="B22" s="45">
        <v>10922.31</v>
      </c>
      <c r="C22" s="46">
        <v>189.65</v>
      </c>
      <c r="D22" s="46">
        <v>1260.8</v>
      </c>
      <c r="E22" s="46">
        <v>2583.7399999999998</v>
      </c>
      <c r="F22" s="46">
        <v>1162.77</v>
      </c>
      <c r="G22" s="46">
        <v>1456.29</v>
      </c>
      <c r="H22" s="46">
        <v>1451.54</v>
      </c>
      <c r="I22" s="46">
        <v>19027.099999999999</v>
      </c>
      <c r="J22" s="46">
        <v>5511.59</v>
      </c>
    </row>
    <row r="23" spans="1:12" ht="20.100000000000001" customHeight="1" thickBot="1" x14ac:dyDescent="0.3">
      <c r="A23" s="4" t="s">
        <v>20</v>
      </c>
      <c r="B23" s="34">
        <v>3055.54</v>
      </c>
      <c r="C23" s="34">
        <v>0</v>
      </c>
      <c r="D23" s="34">
        <v>1260.8</v>
      </c>
      <c r="E23" s="34">
        <v>0</v>
      </c>
      <c r="F23" s="34">
        <v>0</v>
      </c>
      <c r="G23" s="34">
        <v>0</v>
      </c>
      <c r="H23" s="34">
        <v>0</v>
      </c>
      <c r="I23" s="34">
        <f>B23+C23+D23+E23+F23+G23+H23</f>
        <v>4316.34</v>
      </c>
      <c r="J23" s="37">
        <v>2238.1999999999998</v>
      </c>
    </row>
    <row r="24" spans="1:12" ht="20.100000000000001" customHeight="1" thickBot="1" x14ac:dyDescent="0.3">
      <c r="A24" s="5" t="s">
        <v>11</v>
      </c>
      <c r="B24" s="38">
        <f>(B23/B22)*100</f>
        <v>27.975217696622785</v>
      </c>
      <c r="C24" s="38">
        <f t="shared" ref="C24:J24" si="6">(C23/C22)*100</f>
        <v>0</v>
      </c>
      <c r="D24" s="38">
        <f t="shared" si="6"/>
        <v>100</v>
      </c>
      <c r="E24" s="38">
        <f t="shared" si="6"/>
        <v>0</v>
      </c>
      <c r="F24" s="38">
        <f t="shared" si="6"/>
        <v>0</v>
      </c>
      <c r="G24" s="38">
        <f t="shared" si="6"/>
        <v>0</v>
      </c>
      <c r="H24" s="38">
        <f t="shared" si="6"/>
        <v>0</v>
      </c>
      <c r="I24" s="38">
        <f t="shared" si="6"/>
        <v>22.685222656106294</v>
      </c>
      <c r="J24" s="38">
        <f t="shared" si="6"/>
        <v>40.608971276891054</v>
      </c>
    </row>
    <row r="25" spans="1:12" ht="20.100000000000001" customHeight="1" thickBot="1" x14ac:dyDescent="0.3">
      <c r="A25" s="6" t="s">
        <v>22</v>
      </c>
      <c r="B25" s="39">
        <v>14889.89</v>
      </c>
      <c r="C25" s="35">
        <v>0</v>
      </c>
      <c r="D25" s="35">
        <v>5626.64</v>
      </c>
      <c r="E25" s="35">
        <v>0</v>
      </c>
      <c r="F25" s="35">
        <v>0</v>
      </c>
      <c r="G25" s="35">
        <v>0</v>
      </c>
      <c r="H25" s="40">
        <v>0</v>
      </c>
      <c r="I25" s="48">
        <f>B25+C25+D25+E25+F25+G25+H25</f>
        <v>20516.53</v>
      </c>
      <c r="J25" s="41">
        <v>7283.76</v>
      </c>
    </row>
    <row r="26" spans="1:12" ht="20.100000000000001" customHeight="1" thickBot="1" x14ac:dyDescent="0.3">
      <c r="A26" s="7" t="s">
        <v>10</v>
      </c>
      <c r="B26" s="42">
        <f t="shared" ref="B26:J26" si="7">B25/B23</f>
        <v>4.8730797174967435</v>
      </c>
      <c r="C26" s="42">
        <v>0</v>
      </c>
      <c r="D26" s="42">
        <f t="shared" si="7"/>
        <v>4.4627538071065995</v>
      </c>
      <c r="E26" s="42">
        <v>0</v>
      </c>
      <c r="F26" s="42">
        <v>0</v>
      </c>
      <c r="G26" s="42">
        <v>0</v>
      </c>
      <c r="H26" s="42">
        <v>0</v>
      </c>
      <c r="I26" s="42">
        <f t="shared" si="7"/>
        <v>4.7532237960864991</v>
      </c>
      <c r="J26" s="42">
        <f t="shared" si="7"/>
        <v>3.2542936288088646</v>
      </c>
    </row>
    <row r="27" spans="1:12" ht="20.100000000000001" customHeight="1" thickBot="1" x14ac:dyDescent="0.3">
      <c r="A27" s="63" t="s">
        <v>26</v>
      </c>
      <c r="B27" s="64"/>
      <c r="C27" s="64"/>
      <c r="D27" s="64"/>
      <c r="E27" s="64"/>
      <c r="F27" s="64"/>
      <c r="G27" s="64"/>
      <c r="H27" s="64"/>
      <c r="I27" s="64"/>
      <c r="J27" s="65"/>
    </row>
    <row r="28" spans="1:12" ht="20.100000000000001" customHeight="1" thickBot="1" x14ac:dyDescent="0.3">
      <c r="A28" s="3" t="s">
        <v>21</v>
      </c>
      <c r="B28" s="45">
        <v>65357.79</v>
      </c>
      <c r="C28" s="46">
        <v>2312.4899999999998</v>
      </c>
      <c r="D28" s="46">
        <v>5175.09</v>
      </c>
      <c r="E28" s="46">
        <v>13121.68</v>
      </c>
      <c r="F28" s="46">
        <v>1485.75</v>
      </c>
      <c r="G28" s="46">
        <v>1022.24</v>
      </c>
      <c r="H28" s="46">
        <v>849.95</v>
      </c>
      <c r="I28" s="46">
        <v>89324.989999999991</v>
      </c>
      <c r="J28" s="46">
        <v>22366.55</v>
      </c>
    </row>
    <row r="29" spans="1:12" ht="20.100000000000001" customHeight="1" thickBot="1" x14ac:dyDescent="0.3">
      <c r="A29" s="4" t="s">
        <v>20</v>
      </c>
      <c r="B29" s="34">
        <v>45798.407916971635</v>
      </c>
      <c r="C29" s="34">
        <v>895.45845856361154</v>
      </c>
      <c r="D29" s="34">
        <v>5133.9799999999996</v>
      </c>
      <c r="E29" s="34">
        <v>11430.012494999999</v>
      </c>
      <c r="F29" s="34">
        <v>410.63142663885918</v>
      </c>
      <c r="G29" s="34">
        <v>369.96414586392558</v>
      </c>
      <c r="H29" s="34">
        <v>9.5</v>
      </c>
      <c r="I29" s="34">
        <f>B29+C29+D29+E29+F29+G29+H29</f>
        <v>64047.954443038027</v>
      </c>
      <c r="J29" s="37">
        <v>18102.067315</v>
      </c>
    </row>
    <row r="30" spans="1:12" ht="20.100000000000001" customHeight="1" thickBot="1" x14ac:dyDescent="0.3">
      <c r="A30" s="5" t="s">
        <v>11</v>
      </c>
      <c r="B30" s="38">
        <f>(B29/B28)*100</f>
        <v>70.073372916941707</v>
      </c>
      <c r="C30" s="38">
        <f t="shared" ref="C30:J30" si="8">(C29/C28)*100</f>
        <v>38.722695387379474</v>
      </c>
      <c r="D30" s="38">
        <f t="shared" si="8"/>
        <v>99.205617680078987</v>
      </c>
      <c r="E30" s="38">
        <f t="shared" si="8"/>
        <v>87.107843622158128</v>
      </c>
      <c r="F30" s="38">
        <f t="shared" si="8"/>
        <v>27.637989341333281</v>
      </c>
      <c r="G30" s="38">
        <f t="shared" si="8"/>
        <v>36.191515286422522</v>
      </c>
      <c r="H30" s="38">
        <f t="shared" si="8"/>
        <v>1.1177128066356843</v>
      </c>
      <c r="I30" s="38">
        <f t="shared" si="8"/>
        <v>71.702168052902138</v>
      </c>
      <c r="J30" s="38">
        <f t="shared" si="8"/>
        <v>80.933659035479323</v>
      </c>
    </row>
    <row r="31" spans="1:12" ht="20.100000000000001" customHeight="1" thickBot="1" x14ac:dyDescent="0.3">
      <c r="A31" s="6" t="s">
        <v>22</v>
      </c>
      <c r="B31" s="39">
        <v>201938.68776465626</v>
      </c>
      <c r="C31" s="35">
        <v>2479.7841893095983</v>
      </c>
      <c r="D31" s="35">
        <v>26673.381333333331</v>
      </c>
      <c r="E31" s="35">
        <v>46219.766633267864</v>
      </c>
      <c r="F31" s="35">
        <v>1026.578566597148</v>
      </c>
      <c r="G31" s="35">
        <v>829.95121879588839</v>
      </c>
      <c r="H31" s="40">
        <v>39.5</v>
      </c>
      <c r="I31" s="48">
        <f>B31+C31+D31+E31+F31+G31+H31</f>
        <v>279207.64970596007</v>
      </c>
      <c r="J31" s="41">
        <v>54787.267256275009</v>
      </c>
    </row>
    <row r="32" spans="1:12" ht="20.100000000000001" customHeight="1" thickBot="1" x14ac:dyDescent="0.3">
      <c r="A32" s="7" t="s">
        <v>10</v>
      </c>
      <c r="B32" s="42">
        <f>B31/B29</f>
        <v>4.4092949285650453</v>
      </c>
      <c r="C32" s="42">
        <f>C31/C29</f>
        <v>2.769290038632696</v>
      </c>
      <c r="D32" s="42">
        <f t="shared" ref="D32:J32" si="9">D31/D29</f>
        <v>5.1954587538972365</v>
      </c>
      <c r="E32" s="42">
        <f t="shared" si="9"/>
        <v>4.0437196943998499</v>
      </c>
      <c r="F32" s="42">
        <f t="shared" si="9"/>
        <v>2.5</v>
      </c>
      <c r="G32" s="42">
        <f t="shared" si="9"/>
        <v>2.243328787598645</v>
      </c>
      <c r="H32" s="42">
        <f t="shared" si="9"/>
        <v>4.1578947368421053</v>
      </c>
      <c r="I32" s="42">
        <f t="shared" si="9"/>
        <v>4.3593531149269946</v>
      </c>
      <c r="J32" s="42">
        <f t="shared" si="9"/>
        <v>3.0265751586768426</v>
      </c>
    </row>
    <row r="33" spans="1:10" ht="20.100000000000001" customHeight="1" thickBot="1" x14ac:dyDescent="0.3">
      <c r="A33" s="63" t="s">
        <v>13</v>
      </c>
      <c r="B33" s="64"/>
      <c r="C33" s="64"/>
      <c r="D33" s="64"/>
      <c r="E33" s="64"/>
      <c r="F33" s="64"/>
      <c r="G33" s="64"/>
      <c r="H33" s="64"/>
      <c r="I33" s="64"/>
      <c r="J33" s="65"/>
    </row>
    <row r="34" spans="1:10" ht="20.100000000000001" customHeight="1" thickBot="1" x14ac:dyDescent="0.3">
      <c r="A34" s="3" t="s">
        <v>21</v>
      </c>
      <c r="B34" s="45">
        <v>11464.43</v>
      </c>
      <c r="C34" s="46">
        <v>678.76</v>
      </c>
      <c r="D34" s="46">
        <v>2062.9899999999998</v>
      </c>
      <c r="E34" s="46">
        <v>1823.98</v>
      </c>
      <c r="F34" s="46">
        <v>1156.3800000000001</v>
      </c>
      <c r="G34" s="46">
        <v>1274.05</v>
      </c>
      <c r="H34" s="46">
        <v>1493.71</v>
      </c>
      <c r="I34" s="46">
        <v>19954.3</v>
      </c>
      <c r="J34" s="46">
        <v>4769.7700000000004</v>
      </c>
    </row>
    <row r="35" spans="1:10" ht="20.100000000000001" customHeight="1" thickBot="1" x14ac:dyDescent="0.3">
      <c r="A35" s="4" t="s">
        <v>20</v>
      </c>
      <c r="B35" s="34">
        <v>3862</v>
      </c>
      <c r="C35" s="34">
        <v>46</v>
      </c>
      <c r="D35" s="34">
        <v>1668.63</v>
      </c>
      <c r="E35" s="34">
        <v>124</v>
      </c>
      <c r="F35" s="34">
        <v>0</v>
      </c>
      <c r="G35" s="34">
        <v>0</v>
      </c>
      <c r="H35" s="34">
        <v>126</v>
      </c>
      <c r="I35" s="34">
        <f>B35+C35+D35+E35+F35+G35+H35</f>
        <v>5826.63</v>
      </c>
      <c r="J35" s="37">
        <v>3355.32</v>
      </c>
    </row>
    <row r="36" spans="1:10" ht="20.100000000000001" customHeight="1" thickBot="1" x14ac:dyDescent="0.3">
      <c r="A36" s="5" t="s">
        <v>11</v>
      </c>
      <c r="B36" s="21">
        <f>(B35/B34)*100</f>
        <v>33.686803443346072</v>
      </c>
      <c r="C36" s="21">
        <f t="shared" ref="C36:J36" si="10">(C35/C34)*100</f>
        <v>6.7770640579880954</v>
      </c>
      <c r="D36" s="21">
        <f t="shared" si="10"/>
        <v>80.884056636241581</v>
      </c>
      <c r="E36" s="21">
        <f t="shared" si="10"/>
        <v>6.7983201570192646</v>
      </c>
      <c r="F36" s="21">
        <f t="shared" si="10"/>
        <v>0</v>
      </c>
      <c r="G36" s="21">
        <f t="shared" si="10"/>
        <v>0</v>
      </c>
      <c r="H36" s="21">
        <f t="shared" si="10"/>
        <v>8.4353723279619199</v>
      </c>
      <c r="I36" s="21">
        <f t="shared" si="10"/>
        <v>29.199871706850157</v>
      </c>
      <c r="J36" s="21">
        <f t="shared" si="10"/>
        <v>70.34553028762393</v>
      </c>
    </row>
    <row r="37" spans="1:10" ht="20.100000000000001" customHeight="1" thickBot="1" x14ac:dyDescent="0.3">
      <c r="A37" s="6" t="s">
        <v>22</v>
      </c>
      <c r="B37" s="39">
        <v>22475.4</v>
      </c>
      <c r="C37" s="35">
        <v>207</v>
      </c>
      <c r="D37" s="35">
        <v>10401.75</v>
      </c>
      <c r="E37" s="35">
        <v>533.20000000000005</v>
      </c>
      <c r="F37" s="35">
        <v>0</v>
      </c>
      <c r="G37" s="35">
        <v>0</v>
      </c>
      <c r="H37" s="40">
        <v>599</v>
      </c>
      <c r="I37" s="48">
        <f>B37+C37+D37+E37+F37+G37+H37</f>
        <v>34216.35</v>
      </c>
      <c r="J37" s="41">
        <v>10444.73</v>
      </c>
    </row>
    <row r="38" spans="1:10" ht="20.100000000000001" customHeight="1" thickBot="1" x14ac:dyDescent="0.3">
      <c r="A38" s="7" t="s">
        <v>10</v>
      </c>
      <c r="B38" s="22">
        <f t="shared" ref="B38:J38" si="11">B37/B35</f>
        <v>5.8196271361988607</v>
      </c>
      <c r="C38" s="22">
        <f t="shared" si="11"/>
        <v>4.5</v>
      </c>
      <c r="D38" s="22">
        <f t="shared" si="11"/>
        <v>6.2337066935150389</v>
      </c>
      <c r="E38" s="22">
        <f t="shared" si="11"/>
        <v>4.3000000000000007</v>
      </c>
      <c r="F38" s="22">
        <v>0</v>
      </c>
      <c r="G38" s="22">
        <v>0</v>
      </c>
      <c r="H38" s="22">
        <f t="shared" si="11"/>
        <v>4.753968253968254</v>
      </c>
      <c r="I38" s="22">
        <f t="shared" si="11"/>
        <v>5.8724082359786012</v>
      </c>
      <c r="J38" s="22">
        <f t="shared" si="11"/>
        <v>3.1128864012970445</v>
      </c>
    </row>
    <row r="39" spans="1:10" ht="20.100000000000001" customHeight="1" thickBot="1" x14ac:dyDescent="0.3">
      <c r="A39" s="63" t="s">
        <v>14</v>
      </c>
      <c r="B39" s="64"/>
      <c r="C39" s="64"/>
      <c r="D39" s="64"/>
      <c r="E39" s="64"/>
      <c r="F39" s="64"/>
      <c r="G39" s="64"/>
      <c r="H39" s="64"/>
      <c r="I39" s="64"/>
      <c r="J39" s="65"/>
    </row>
    <row r="40" spans="1:10" ht="20.100000000000001" customHeight="1" thickBot="1" x14ac:dyDescent="0.3">
      <c r="A40" s="3" t="s">
        <v>21</v>
      </c>
      <c r="B40" s="45">
        <v>58895.360000000001</v>
      </c>
      <c r="C40" s="46">
        <v>1603.12</v>
      </c>
      <c r="D40" s="46">
        <v>17529.98</v>
      </c>
      <c r="E40" s="46">
        <v>8211.9500000000007</v>
      </c>
      <c r="F40" s="46">
        <v>1948.5900000000001</v>
      </c>
      <c r="G40" s="46">
        <v>7412.74</v>
      </c>
      <c r="H40" s="46">
        <v>5380.98</v>
      </c>
      <c r="I40" s="46">
        <v>100982.72</v>
      </c>
      <c r="J40" s="46">
        <v>31408.17</v>
      </c>
    </row>
    <row r="41" spans="1:10" ht="20.100000000000001" customHeight="1" thickBot="1" x14ac:dyDescent="0.3">
      <c r="A41" s="4" t="s">
        <v>20</v>
      </c>
      <c r="B41" s="34">
        <v>14173.039999999999</v>
      </c>
      <c r="C41" s="34">
        <v>120</v>
      </c>
      <c r="D41" s="34">
        <v>17529.98</v>
      </c>
      <c r="E41" s="34">
        <v>605.41999999999996</v>
      </c>
      <c r="F41" s="34">
        <v>229.7</v>
      </c>
      <c r="G41" s="34">
        <v>84.49</v>
      </c>
      <c r="H41" s="34">
        <v>88</v>
      </c>
      <c r="I41" s="34">
        <f>B41+C41+D41+E41+F41+G41+H41</f>
        <v>32830.629999999997</v>
      </c>
      <c r="J41" s="37">
        <v>21645.9</v>
      </c>
    </row>
    <row r="42" spans="1:10" ht="20.100000000000001" customHeight="1" thickBot="1" x14ac:dyDescent="0.3">
      <c r="A42" s="5" t="s">
        <v>11</v>
      </c>
      <c r="B42" s="21">
        <f>(B41/B40)*100</f>
        <v>24.064782013387809</v>
      </c>
      <c r="C42" s="21">
        <f t="shared" ref="C42:J42" si="12">(C41/C40)*100</f>
        <v>7.4854034632466693</v>
      </c>
      <c r="D42" s="21">
        <f t="shared" si="12"/>
        <v>100</v>
      </c>
      <c r="E42" s="21">
        <f t="shared" si="12"/>
        <v>7.3724267683071609</v>
      </c>
      <c r="F42" s="21">
        <f t="shared" si="12"/>
        <v>11.788010818078712</v>
      </c>
      <c r="G42" s="21">
        <f t="shared" si="12"/>
        <v>1.1397944619668301</v>
      </c>
      <c r="H42" s="21">
        <f t="shared" si="12"/>
        <v>1.635389836052169</v>
      </c>
      <c r="I42" s="21">
        <f t="shared" si="12"/>
        <v>32.51113655880927</v>
      </c>
      <c r="J42" s="21">
        <f t="shared" si="12"/>
        <v>68.918055397687937</v>
      </c>
    </row>
    <row r="43" spans="1:10" ht="20.100000000000001" customHeight="1" thickBot="1" x14ac:dyDescent="0.3">
      <c r="A43" s="6" t="s">
        <v>22</v>
      </c>
      <c r="B43" s="39">
        <v>75317.649999999994</v>
      </c>
      <c r="C43" s="35">
        <v>504</v>
      </c>
      <c r="D43" s="35">
        <v>97195.11</v>
      </c>
      <c r="E43" s="35">
        <v>2985</v>
      </c>
      <c r="F43" s="35">
        <v>981.72</v>
      </c>
      <c r="G43" s="35">
        <v>363</v>
      </c>
      <c r="H43" s="40">
        <v>360.8</v>
      </c>
      <c r="I43" s="48">
        <f>B43+C43+D43+E43+F43+G43+H43</f>
        <v>177707.28</v>
      </c>
      <c r="J43" s="41">
        <v>66458.94</v>
      </c>
    </row>
    <row r="44" spans="1:10" ht="20.100000000000001" customHeight="1" thickBot="1" x14ac:dyDescent="0.3">
      <c r="A44" s="26" t="s">
        <v>10</v>
      </c>
      <c r="B44" s="22">
        <f t="shared" ref="B44:J44" si="13">B43/B41</f>
        <v>5.3141492580279177</v>
      </c>
      <c r="C44" s="22">
        <f t="shared" si="13"/>
        <v>4.2</v>
      </c>
      <c r="D44" s="22">
        <f t="shared" si="13"/>
        <v>5.5445077518628088</v>
      </c>
      <c r="E44" s="22">
        <f t="shared" si="13"/>
        <v>4.9304614978031784</v>
      </c>
      <c r="F44" s="22">
        <f t="shared" si="13"/>
        <v>4.2739225076186331</v>
      </c>
      <c r="G44" s="22">
        <f t="shared" si="13"/>
        <v>4.2963664338975027</v>
      </c>
      <c r="H44" s="22">
        <f t="shared" si="13"/>
        <v>4.1000000000000005</v>
      </c>
      <c r="I44" s="22">
        <f t="shared" si="13"/>
        <v>5.412850134158254</v>
      </c>
      <c r="J44" s="22">
        <f t="shared" si="13"/>
        <v>3.0702784361010629</v>
      </c>
    </row>
    <row r="45" spans="1:10" ht="20.100000000000001" customHeight="1" thickBot="1" x14ac:dyDescent="0.3">
      <c r="A45" s="60" t="s">
        <v>29</v>
      </c>
      <c r="B45" s="61"/>
      <c r="C45" s="61"/>
      <c r="D45" s="61"/>
      <c r="E45" s="61"/>
      <c r="F45" s="61"/>
      <c r="G45" s="61"/>
      <c r="H45" s="61"/>
      <c r="I45" s="61"/>
      <c r="J45" s="62"/>
    </row>
    <row r="46" spans="1:10" ht="20.100000000000001" customHeight="1" thickBot="1" x14ac:dyDescent="0.3">
      <c r="A46" s="3" t="s">
        <v>21</v>
      </c>
      <c r="B46" s="45">
        <v>52750.18</v>
      </c>
      <c r="C46" s="46">
        <v>1454.49</v>
      </c>
      <c r="D46" s="46">
        <v>5920.66</v>
      </c>
      <c r="E46" s="46">
        <v>15654.5</v>
      </c>
      <c r="F46" s="46">
        <v>655.51</v>
      </c>
      <c r="G46" s="46">
        <v>1809.2</v>
      </c>
      <c r="H46" s="46">
        <v>3738.43</v>
      </c>
      <c r="I46" s="46">
        <v>81982.969999999987</v>
      </c>
      <c r="J46" s="46">
        <v>25883.07</v>
      </c>
    </row>
    <row r="47" spans="1:10" ht="20.100000000000001" customHeight="1" thickBot="1" x14ac:dyDescent="0.3">
      <c r="A47" s="4" t="s">
        <v>20</v>
      </c>
      <c r="B47" s="34">
        <v>16770.75</v>
      </c>
      <c r="C47" s="34">
        <v>0</v>
      </c>
      <c r="D47" s="34">
        <v>5920.66</v>
      </c>
      <c r="E47" s="34">
        <v>3122.54</v>
      </c>
      <c r="F47" s="34">
        <v>0</v>
      </c>
      <c r="G47" s="34">
        <v>72.959999999999994</v>
      </c>
      <c r="H47" s="34">
        <v>612.56999999999994</v>
      </c>
      <c r="I47" s="34">
        <f>B47+C47+D47+E47+F47+G47+H47</f>
        <v>26499.48</v>
      </c>
      <c r="J47" s="37">
        <v>16582.849999999999</v>
      </c>
    </row>
    <row r="48" spans="1:10" ht="20.100000000000001" customHeight="1" thickBot="1" x14ac:dyDescent="0.3">
      <c r="A48" s="5" t="s">
        <v>11</v>
      </c>
      <c r="B48" s="38">
        <f>(B47/B46)*100</f>
        <v>31.79278250804073</v>
      </c>
      <c r="C48" s="38">
        <f t="shared" ref="C48:J48" si="14">(C47/C46)*100</f>
        <v>0</v>
      </c>
      <c r="D48" s="38">
        <f t="shared" si="14"/>
        <v>100</v>
      </c>
      <c r="E48" s="38">
        <f t="shared" si="14"/>
        <v>19.946596825194032</v>
      </c>
      <c r="F48" s="38">
        <f t="shared" si="14"/>
        <v>0</v>
      </c>
      <c r="G48" s="38">
        <f t="shared" si="14"/>
        <v>4.0327216449259335</v>
      </c>
      <c r="H48" s="38">
        <f t="shared" si="14"/>
        <v>16.38575551769058</v>
      </c>
      <c r="I48" s="38">
        <f t="shared" si="14"/>
        <v>32.323151991200127</v>
      </c>
      <c r="J48" s="38">
        <f t="shared" si="14"/>
        <v>64.068327288841701</v>
      </c>
    </row>
    <row r="49" spans="1:10" ht="20.100000000000001" customHeight="1" thickBot="1" x14ac:dyDescent="0.3">
      <c r="A49" s="6" t="s">
        <v>22</v>
      </c>
      <c r="B49" s="39">
        <v>113120.37999999999</v>
      </c>
      <c r="C49" s="35">
        <v>0</v>
      </c>
      <c r="D49" s="35">
        <v>40446.880000000005</v>
      </c>
      <c r="E49" s="35">
        <v>18488</v>
      </c>
      <c r="F49" s="35">
        <v>0</v>
      </c>
      <c r="G49" s="35">
        <v>204</v>
      </c>
      <c r="H49" s="40">
        <v>3569</v>
      </c>
      <c r="I49" s="48">
        <f>B49+C49+D49+E49+F49+G49+H49</f>
        <v>175828.26</v>
      </c>
      <c r="J49" s="41">
        <v>51488</v>
      </c>
    </row>
    <row r="50" spans="1:10" ht="20.100000000000001" customHeight="1" thickBot="1" x14ac:dyDescent="0.3">
      <c r="A50" s="7" t="s">
        <v>10</v>
      </c>
      <c r="B50" s="42">
        <f t="shared" ref="B50:J50" si="15">B49/B47</f>
        <v>6.7450996526690812</v>
      </c>
      <c r="C50" s="42">
        <v>0</v>
      </c>
      <c r="D50" s="42">
        <f t="shared" si="15"/>
        <v>6.831481625359336</v>
      </c>
      <c r="E50" s="42">
        <f t="shared" si="15"/>
        <v>5.9208208701890133</v>
      </c>
      <c r="F50" s="42">
        <v>0</v>
      </c>
      <c r="G50" s="42">
        <f t="shared" si="15"/>
        <v>2.7960526315789478</v>
      </c>
      <c r="H50" s="42">
        <f t="shared" si="15"/>
        <v>5.8262729157484046</v>
      </c>
      <c r="I50" s="42">
        <f t="shared" si="15"/>
        <v>6.6351588785893165</v>
      </c>
      <c r="J50" s="42">
        <f t="shared" si="15"/>
        <v>3.1048945145134885</v>
      </c>
    </row>
    <row r="51" spans="1:10" ht="20.100000000000001" customHeight="1" thickBot="1" x14ac:dyDescent="0.3">
      <c r="A51" s="63" t="s">
        <v>15</v>
      </c>
      <c r="B51" s="64"/>
      <c r="C51" s="64"/>
      <c r="D51" s="64"/>
      <c r="E51" s="64"/>
      <c r="F51" s="64"/>
      <c r="G51" s="64"/>
      <c r="H51" s="64"/>
      <c r="I51" s="64"/>
      <c r="J51" s="65"/>
    </row>
    <row r="52" spans="1:10" ht="20.100000000000001" customHeight="1" thickBot="1" x14ac:dyDescent="0.3">
      <c r="A52" s="3" t="s">
        <v>21</v>
      </c>
      <c r="B52" s="45">
        <v>72617.679999999993</v>
      </c>
      <c r="C52" s="46">
        <v>2404.0300000000002</v>
      </c>
      <c r="D52" s="46">
        <v>12633.55</v>
      </c>
      <c r="E52" s="46">
        <v>28429.32</v>
      </c>
      <c r="F52" s="46">
        <v>5467.41</v>
      </c>
      <c r="G52" s="46">
        <v>5084.34</v>
      </c>
      <c r="H52" s="46">
        <v>4875.7299999999996</v>
      </c>
      <c r="I52" s="46">
        <v>131512.06</v>
      </c>
      <c r="J52" s="46">
        <v>40770.199999999997</v>
      </c>
    </row>
    <row r="53" spans="1:10" ht="20.100000000000001" customHeight="1" thickBot="1" x14ac:dyDescent="0.3">
      <c r="A53" s="4" t="s">
        <v>20</v>
      </c>
      <c r="B53" s="57">
        <v>17400</v>
      </c>
      <c r="C53" s="57">
        <v>0</v>
      </c>
      <c r="D53" s="57">
        <v>12583.55</v>
      </c>
      <c r="E53" s="57">
        <v>0</v>
      </c>
      <c r="F53" s="57">
        <v>0</v>
      </c>
      <c r="G53" s="57">
        <v>0</v>
      </c>
      <c r="H53" s="57">
        <v>0</v>
      </c>
      <c r="I53" s="34">
        <f>B53+C53+D53+E53+F53+G53+H53</f>
        <v>29983.55</v>
      </c>
      <c r="J53" s="37">
        <v>14310</v>
      </c>
    </row>
    <row r="54" spans="1:10" ht="20.100000000000001" customHeight="1" thickBot="1" x14ac:dyDescent="0.3">
      <c r="A54" s="5" t="s">
        <v>11</v>
      </c>
      <c r="B54" s="21">
        <f>(B53/B52)*100</f>
        <v>23.961106992126439</v>
      </c>
      <c r="C54" s="21">
        <f t="shared" ref="C54:J54" si="16">(C53/C52)*100</f>
        <v>0</v>
      </c>
      <c r="D54" s="21">
        <f t="shared" si="16"/>
        <v>99.604228423523082</v>
      </c>
      <c r="E54" s="21">
        <f t="shared" si="16"/>
        <v>0</v>
      </c>
      <c r="F54" s="21">
        <f t="shared" si="16"/>
        <v>0</v>
      </c>
      <c r="G54" s="21">
        <f t="shared" si="16"/>
        <v>0</v>
      </c>
      <c r="H54" s="21">
        <f t="shared" si="16"/>
        <v>0</v>
      </c>
      <c r="I54" s="21">
        <f t="shared" si="16"/>
        <v>22.799087779478171</v>
      </c>
      <c r="J54" s="21">
        <f t="shared" si="16"/>
        <v>35.099165567007276</v>
      </c>
    </row>
    <row r="55" spans="1:10" ht="20.100000000000001" customHeight="1" thickBot="1" x14ac:dyDescent="0.3">
      <c r="A55" s="6" t="s">
        <v>22</v>
      </c>
      <c r="B55" s="39">
        <v>98415</v>
      </c>
      <c r="C55" s="35">
        <v>0</v>
      </c>
      <c r="D55" s="35">
        <v>76860</v>
      </c>
      <c r="E55" s="35">
        <v>0</v>
      </c>
      <c r="F55" s="35">
        <v>0</v>
      </c>
      <c r="G55" s="35">
        <v>0</v>
      </c>
      <c r="H55" s="40">
        <v>0</v>
      </c>
      <c r="I55" s="48">
        <f>B55+C55+D55+E55+F55+G55+H55</f>
        <v>175275</v>
      </c>
      <c r="J55" s="41">
        <v>42779</v>
      </c>
    </row>
    <row r="56" spans="1:10" ht="20.100000000000001" customHeight="1" thickBot="1" x14ac:dyDescent="0.3">
      <c r="A56" s="7" t="s">
        <v>10</v>
      </c>
      <c r="B56" s="42">
        <f t="shared" ref="B56:J56" si="17">B55/B53</f>
        <v>5.6560344827586206</v>
      </c>
      <c r="C56" s="42">
        <v>0</v>
      </c>
      <c r="D56" s="42">
        <f t="shared" si="17"/>
        <v>6.1079742997802686</v>
      </c>
      <c r="E56" s="42">
        <v>0</v>
      </c>
      <c r="F56" s="42">
        <v>0</v>
      </c>
      <c r="G56" s="42">
        <v>0</v>
      </c>
      <c r="H56" s="42">
        <v>0</v>
      </c>
      <c r="I56" s="42">
        <f t="shared" si="17"/>
        <v>5.8457053951249938</v>
      </c>
      <c r="J56" s="42">
        <f t="shared" si="17"/>
        <v>2.9894479385045423</v>
      </c>
    </row>
    <row r="57" spans="1:10" ht="20.100000000000001" customHeight="1" thickBot="1" x14ac:dyDescent="0.3">
      <c r="A57" s="63" t="s">
        <v>16</v>
      </c>
      <c r="B57" s="64"/>
      <c r="C57" s="64"/>
      <c r="D57" s="64"/>
      <c r="E57" s="64"/>
      <c r="F57" s="64"/>
      <c r="G57" s="64"/>
      <c r="H57" s="64"/>
      <c r="I57" s="64"/>
      <c r="J57" s="65"/>
    </row>
    <row r="58" spans="1:10" ht="20.100000000000001" customHeight="1" thickBot="1" x14ac:dyDescent="0.3">
      <c r="A58" s="16" t="s">
        <v>21</v>
      </c>
      <c r="B58" s="45">
        <v>111255.45</v>
      </c>
      <c r="C58" s="46">
        <v>2012.89</v>
      </c>
      <c r="D58" s="46">
        <v>9820.6299999999992</v>
      </c>
      <c r="E58" s="46">
        <v>26390.91</v>
      </c>
      <c r="F58" s="46">
        <v>3106.36</v>
      </c>
      <c r="G58" s="46">
        <v>1808.63</v>
      </c>
      <c r="H58" s="46">
        <v>2163.13</v>
      </c>
      <c r="I58" s="46">
        <v>156558</v>
      </c>
      <c r="J58" s="46">
        <v>39433.24</v>
      </c>
    </row>
    <row r="59" spans="1:10" ht="20.100000000000001" customHeight="1" thickBot="1" x14ac:dyDescent="0.3">
      <c r="A59" s="17" t="s">
        <v>20</v>
      </c>
      <c r="B59" s="34">
        <v>83309.95</v>
      </c>
      <c r="C59" s="34">
        <v>1186.98</v>
      </c>
      <c r="D59" s="34">
        <v>9735.630000000001</v>
      </c>
      <c r="E59" s="34">
        <v>15861.48</v>
      </c>
      <c r="F59" s="34">
        <v>1361.19</v>
      </c>
      <c r="G59" s="34">
        <v>539.64</v>
      </c>
      <c r="H59" s="34">
        <v>1588.17</v>
      </c>
      <c r="I59" s="34">
        <f>B59+C59+D59+E59+F59+G59+H59</f>
        <v>113583.03999999999</v>
      </c>
      <c r="J59" s="37">
        <v>32174.66</v>
      </c>
    </row>
    <row r="60" spans="1:10" ht="20.100000000000001" customHeight="1" thickBot="1" x14ac:dyDescent="0.3">
      <c r="A60" s="18" t="s">
        <v>11</v>
      </c>
      <c r="B60" s="38">
        <f>(B59/B58)*100</f>
        <v>74.881679953656203</v>
      </c>
      <c r="C60" s="38">
        <f t="shared" ref="C60:J60" si="18">(C59/C58)*100</f>
        <v>58.968945148517804</v>
      </c>
      <c r="D60" s="38">
        <f t="shared" si="18"/>
        <v>99.13447507950103</v>
      </c>
      <c r="E60" s="38">
        <f t="shared" si="18"/>
        <v>60.102057867652157</v>
      </c>
      <c r="F60" s="38">
        <f t="shared" si="18"/>
        <v>43.819454280894682</v>
      </c>
      <c r="G60" s="38">
        <f t="shared" si="18"/>
        <v>29.836948408463865</v>
      </c>
      <c r="H60" s="38">
        <f t="shared" si="18"/>
        <v>73.419997873451891</v>
      </c>
      <c r="I60" s="38">
        <f t="shared" si="18"/>
        <v>72.550134774332832</v>
      </c>
      <c r="J60" s="38">
        <f t="shared" si="18"/>
        <v>81.592737497603551</v>
      </c>
    </row>
    <row r="61" spans="1:10" ht="20.100000000000001" customHeight="1" thickBot="1" x14ac:dyDescent="0.3">
      <c r="A61" s="19" t="s">
        <v>22</v>
      </c>
      <c r="B61" s="39">
        <v>406140.37</v>
      </c>
      <c r="C61" s="35">
        <v>5533.24</v>
      </c>
      <c r="D61" s="35">
        <v>50238.04</v>
      </c>
      <c r="E61" s="35">
        <v>73536.38</v>
      </c>
      <c r="F61" s="35">
        <v>5691.75</v>
      </c>
      <c r="G61" s="35">
        <v>1654.35</v>
      </c>
      <c r="H61" s="40">
        <v>6336.88</v>
      </c>
      <c r="I61" s="48">
        <f>B61+C61+D61+E61+F61+G61+H61</f>
        <v>549131.01</v>
      </c>
      <c r="J61" s="41">
        <v>91106.3</v>
      </c>
    </row>
    <row r="62" spans="1:10" ht="20.100000000000001" customHeight="1" thickBot="1" x14ac:dyDescent="0.3">
      <c r="A62" s="20" t="s">
        <v>10</v>
      </c>
      <c r="B62" s="42">
        <f>B61/B59</f>
        <v>4.8750523796977436</v>
      </c>
      <c r="C62" s="42">
        <f t="shared" ref="C62:J62" si="19">C61/C59</f>
        <v>4.6616118215976678</v>
      </c>
      <c r="D62" s="42">
        <f t="shared" si="19"/>
        <v>5.1602248647493791</v>
      </c>
      <c r="E62" s="42">
        <f t="shared" si="19"/>
        <v>4.6361613165984519</v>
      </c>
      <c r="F62" s="42">
        <f t="shared" si="19"/>
        <v>4.1814515240341175</v>
      </c>
      <c r="G62" s="42">
        <f t="shared" si="19"/>
        <v>3.065654881031799</v>
      </c>
      <c r="H62" s="42">
        <f t="shared" si="19"/>
        <v>3.9900514428556138</v>
      </c>
      <c r="I62" s="42">
        <f t="shared" si="19"/>
        <v>4.8346215244811201</v>
      </c>
      <c r="J62" s="42">
        <f t="shared" si="19"/>
        <v>2.8316165578750483</v>
      </c>
    </row>
    <row r="63" spans="1:10" ht="20.100000000000001" customHeight="1" thickBot="1" x14ac:dyDescent="0.3">
      <c r="A63" s="63" t="s">
        <v>17</v>
      </c>
      <c r="B63" s="64"/>
      <c r="C63" s="64"/>
      <c r="D63" s="64"/>
      <c r="E63" s="64"/>
      <c r="F63" s="64"/>
      <c r="G63" s="64"/>
      <c r="H63" s="64"/>
      <c r="I63" s="64"/>
      <c r="J63" s="65"/>
    </row>
    <row r="64" spans="1:10" ht="20.100000000000001" customHeight="1" thickBot="1" x14ac:dyDescent="0.3">
      <c r="A64" s="3" t="s">
        <v>21</v>
      </c>
      <c r="B64" s="45">
        <v>50703.59</v>
      </c>
      <c r="C64" s="46">
        <v>1338.05</v>
      </c>
      <c r="D64" s="46">
        <v>2818.69</v>
      </c>
      <c r="E64" s="46">
        <v>32902.660000000003</v>
      </c>
      <c r="F64" s="46">
        <v>1194.49</v>
      </c>
      <c r="G64" s="46">
        <v>1643.52</v>
      </c>
      <c r="H64" s="46">
        <v>1311.31</v>
      </c>
      <c r="I64" s="46">
        <v>91912.310000000012</v>
      </c>
      <c r="J64" s="46">
        <v>25112.959999999999</v>
      </c>
    </row>
    <row r="65" spans="1:10" ht="20.100000000000001" customHeight="1" thickBot="1" x14ac:dyDescent="0.3">
      <c r="A65" s="4" t="s">
        <v>20</v>
      </c>
      <c r="B65" s="34">
        <v>29321.56</v>
      </c>
      <c r="C65" s="34">
        <v>28.99</v>
      </c>
      <c r="D65" s="43">
        <v>2253.69</v>
      </c>
      <c r="E65" s="44">
        <v>20857.38</v>
      </c>
      <c r="F65" s="34">
        <v>33</v>
      </c>
      <c r="G65" s="34">
        <v>0</v>
      </c>
      <c r="H65" s="34">
        <v>68.5</v>
      </c>
      <c r="I65" s="34">
        <f>B65+C65+D65+E65+F65+G65+H65</f>
        <v>52563.12</v>
      </c>
      <c r="J65" s="37">
        <v>21808.21</v>
      </c>
    </row>
    <row r="66" spans="1:10" ht="20.100000000000001" customHeight="1" thickBot="1" x14ac:dyDescent="0.3">
      <c r="A66" s="5" t="s">
        <v>11</v>
      </c>
      <c r="B66" s="38">
        <f>(B65/B64)*100</f>
        <v>57.829356856191062</v>
      </c>
      <c r="C66" s="38">
        <f t="shared" ref="C66:J66" si="20">(C65/C64)*100</f>
        <v>2.1665857030753708</v>
      </c>
      <c r="D66" s="38">
        <f t="shared" si="20"/>
        <v>79.955227428344372</v>
      </c>
      <c r="E66" s="38">
        <f t="shared" si="20"/>
        <v>63.391166550060085</v>
      </c>
      <c r="F66" s="38">
        <f t="shared" si="20"/>
        <v>2.7626853301408971</v>
      </c>
      <c r="G66" s="38">
        <f t="shared" si="20"/>
        <v>0</v>
      </c>
      <c r="H66" s="38">
        <f t="shared" si="20"/>
        <v>5.2237838497380489</v>
      </c>
      <c r="I66" s="38">
        <f t="shared" si="20"/>
        <v>57.188335273044487</v>
      </c>
      <c r="J66" s="38">
        <f t="shared" si="20"/>
        <v>86.840460065241203</v>
      </c>
    </row>
    <row r="67" spans="1:10" ht="20.100000000000001" customHeight="1" thickBot="1" x14ac:dyDescent="0.3">
      <c r="A67" s="6" t="s">
        <v>22</v>
      </c>
      <c r="B67" s="39">
        <v>182963.1</v>
      </c>
      <c r="C67" s="35">
        <v>136</v>
      </c>
      <c r="D67" s="35">
        <v>12661.599999999999</v>
      </c>
      <c r="E67" s="35">
        <v>116759.20000000001</v>
      </c>
      <c r="F67" s="35">
        <v>231</v>
      </c>
      <c r="G67" s="35">
        <v>0</v>
      </c>
      <c r="H67" s="40">
        <v>317</v>
      </c>
      <c r="I67" s="48">
        <f>B67+C67+D67+E67+F67+G67+H67</f>
        <v>313067.90000000002</v>
      </c>
      <c r="J67" s="41">
        <v>65785.3</v>
      </c>
    </row>
    <row r="68" spans="1:10" ht="20.100000000000001" customHeight="1" thickBot="1" x14ac:dyDescent="0.3">
      <c r="A68" s="26" t="s">
        <v>10</v>
      </c>
      <c r="B68" s="42">
        <f t="shared" ref="B68:J68" si="21">B67/B65</f>
        <v>6.2398828711705656</v>
      </c>
      <c r="C68" s="42">
        <f t="shared" si="21"/>
        <v>4.6912728527078302</v>
      </c>
      <c r="D68" s="42">
        <f t="shared" si="21"/>
        <v>5.6181639888360859</v>
      </c>
      <c r="E68" s="42">
        <f t="shared" si="21"/>
        <v>5.5979801873485551</v>
      </c>
      <c r="F68" s="42">
        <f t="shared" si="21"/>
        <v>7</v>
      </c>
      <c r="G68" s="42">
        <v>0</v>
      </c>
      <c r="H68" s="42">
        <f t="shared" si="21"/>
        <v>4.6277372262773726</v>
      </c>
      <c r="I68" s="42">
        <f t="shared" si="21"/>
        <v>5.9560372367545913</v>
      </c>
      <c r="J68" s="42">
        <f t="shared" si="21"/>
        <v>3.0165382670104517</v>
      </c>
    </row>
    <row r="69" spans="1:10" ht="20.100000000000001" customHeight="1" thickBot="1" x14ac:dyDescent="0.3">
      <c r="A69" s="60" t="s">
        <v>28</v>
      </c>
      <c r="B69" s="61"/>
      <c r="C69" s="61"/>
      <c r="D69" s="61"/>
      <c r="E69" s="61"/>
      <c r="F69" s="61"/>
      <c r="G69" s="61"/>
      <c r="H69" s="61"/>
      <c r="I69" s="61"/>
      <c r="J69" s="62"/>
    </row>
    <row r="70" spans="1:10" ht="20.100000000000001" customHeight="1" thickBot="1" x14ac:dyDescent="0.3">
      <c r="A70" s="3" t="s">
        <v>21</v>
      </c>
      <c r="B70" s="45">
        <v>34360.89</v>
      </c>
      <c r="C70" s="46">
        <v>824.42</v>
      </c>
      <c r="D70" s="46">
        <v>3036.83</v>
      </c>
      <c r="E70" s="46">
        <v>7980.47</v>
      </c>
      <c r="F70" s="46">
        <v>461.58</v>
      </c>
      <c r="G70" s="46">
        <v>993.62</v>
      </c>
      <c r="H70" s="46">
        <v>542.07000000000005</v>
      </c>
      <c r="I70" s="46">
        <v>48199.880000000005</v>
      </c>
      <c r="J70" s="46">
        <v>15173.03</v>
      </c>
    </row>
    <row r="71" spans="1:10" ht="20.100000000000001" customHeight="1" thickBot="1" x14ac:dyDescent="0.3">
      <c r="A71" s="4" t="s">
        <v>20</v>
      </c>
      <c r="B71" s="34">
        <v>18773.989999999998</v>
      </c>
      <c r="C71" s="34">
        <v>47.93</v>
      </c>
      <c r="D71" s="34">
        <v>2842.37</v>
      </c>
      <c r="E71" s="34">
        <v>5469.7300000000005</v>
      </c>
      <c r="F71" s="34">
        <v>143.32</v>
      </c>
      <c r="G71" s="34">
        <v>62.54</v>
      </c>
      <c r="H71" s="34">
        <v>133.67000000000002</v>
      </c>
      <c r="I71" s="34">
        <f>B71+C71+D71+E71+F71+G71+H71</f>
        <v>27473.549999999996</v>
      </c>
      <c r="J71" s="37">
        <v>10470.82</v>
      </c>
    </row>
    <row r="72" spans="1:10" ht="20.100000000000001" customHeight="1" thickBot="1" x14ac:dyDescent="0.3">
      <c r="A72" s="5" t="s">
        <v>11</v>
      </c>
      <c r="B72" s="21">
        <f>(B71/B70)*100</f>
        <v>54.637670910153957</v>
      </c>
      <c r="C72" s="21">
        <f t="shared" ref="C72:J72" si="22">(C71/C70)*100</f>
        <v>5.8137842361902923</v>
      </c>
      <c r="D72" s="21">
        <f t="shared" si="22"/>
        <v>93.596612256859942</v>
      </c>
      <c r="E72" s="21">
        <f t="shared" si="22"/>
        <v>68.538945701193043</v>
      </c>
      <c r="F72" s="21">
        <f t="shared" si="22"/>
        <v>31.049872178170627</v>
      </c>
      <c r="G72" s="21">
        <f t="shared" si="22"/>
        <v>6.2941567198727881</v>
      </c>
      <c r="H72" s="21">
        <f t="shared" si="22"/>
        <v>24.659176859077242</v>
      </c>
      <c r="I72" s="21">
        <f t="shared" si="22"/>
        <v>56.999208296784133</v>
      </c>
      <c r="J72" s="21">
        <f t="shared" si="22"/>
        <v>69.009420003783035</v>
      </c>
    </row>
    <row r="73" spans="1:10" ht="20.100000000000001" customHeight="1" thickBot="1" x14ac:dyDescent="0.3">
      <c r="A73" s="6" t="s">
        <v>22</v>
      </c>
      <c r="B73" s="39">
        <v>114459.89</v>
      </c>
      <c r="C73" s="35">
        <v>239.99</v>
      </c>
      <c r="D73" s="35">
        <v>17525.509999999998</v>
      </c>
      <c r="E73" s="35">
        <v>31049.379999999997</v>
      </c>
      <c r="F73" s="35">
        <v>784.45</v>
      </c>
      <c r="G73" s="35">
        <v>213.63</v>
      </c>
      <c r="H73" s="40">
        <v>686.37</v>
      </c>
      <c r="I73" s="48">
        <f>B73+C73+D73+E73+F73+G73+H73</f>
        <v>164959.22000000003</v>
      </c>
      <c r="J73" s="41">
        <v>24975.329999999998</v>
      </c>
    </row>
    <row r="74" spans="1:10" ht="20.100000000000001" customHeight="1" thickBot="1" x14ac:dyDescent="0.3">
      <c r="A74" s="7" t="s">
        <v>10</v>
      </c>
      <c r="B74" s="22">
        <f>B73/B71</f>
        <v>6.0967269078123518</v>
      </c>
      <c r="C74" s="22">
        <f>C73/C71</f>
        <v>5.0070936782808264</v>
      </c>
      <c r="D74" s="22">
        <f t="shared" ref="D74:J74" si="23">D73/D71</f>
        <v>6.1658088144752439</v>
      </c>
      <c r="E74" s="22">
        <f t="shared" si="23"/>
        <v>5.6765836704919614</v>
      </c>
      <c r="F74" s="22">
        <f t="shared" si="23"/>
        <v>5.4734161317331846</v>
      </c>
      <c r="G74" s="22">
        <f t="shared" si="23"/>
        <v>3.4158938279501121</v>
      </c>
      <c r="H74" s="22">
        <f t="shared" si="23"/>
        <v>5.1348096057454917</v>
      </c>
      <c r="I74" s="22">
        <f t="shared" si="23"/>
        <v>6.0042921282469885</v>
      </c>
      <c r="J74" s="22">
        <f t="shared" si="23"/>
        <v>2.3852315291448041</v>
      </c>
    </row>
    <row r="75" spans="1:10" ht="20.100000000000001" customHeight="1" thickBot="1" x14ac:dyDescent="0.3">
      <c r="A75" s="63" t="s">
        <v>27</v>
      </c>
      <c r="B75" s="64"/>
      <c r="C75" s="64"/>
      <c r="D75" s="64"/>
      <c r="E75" s="64"/>
      <c r="F75" s="64"/>
      <c r="G75" s="64"/>
      <c r="H75" s="64"/>
      <c r="I75" s="64"/>
      <c r="J75" s="65"/>
    </row>
    <row r="76" spans="1:10" ht="20.100000000000001" customHeight="1" thickBot="1" x14ac:dyDescent="0.3">
      <c r="A76" s="3" t="s">
        <v>21</v>
      </c>
      <c r="B76" s="45">
        <v>38972.15</v>
      </c>
      <c r="C76" s="46">
        <v>1460.35</v>
      </c>
      <c r="D76" s="46">
        <v>3920.17</v>
      </c>
      <c r="E76" s="46">
        <v>12040.23</v>
      </c>
      <c r="F76" s="46">
        <v>972.9</v>
      </c>
      <c r="G76" s="46">
        <v>2267.16</v>
      </c>
      <c r="H76" s="46">
        <v>1273.6199999999999</v>
      </c>
      <c r="I76" s="46">
        <v>60906.579999999994</v>
      </c>
      <c r="J76" s="46">
        <v>19439.2</v>
      </c>
    </row>
    <row r="77" spans="1:10" ht="20.100000000000001" customHeight="1" thickBot="1" x14ac:dyDescent="0.3">
      <c r="A77" s="4" t="s">
        <v>20</v>
      </c>
      <c r="B77" s="34">
        <v>8576.07</v>
      </c>
      <c r="C77" s="34">
        <v>245.82</v>
      </c>
      <c r="D77" s="34">
        <v>2855.06</v>
      </c>
      <c r="E77" s="34">
        <v>3303.6</v>
      </c>
      <c r="F77" s="34">
        <v>337.44000000000005</v>
      </c>
      <c r="G77" s="34">
        <v>44.09</v>
      </c>
      <c r="H77" s="34">
        <v>196.6</v>
      </c>
      <c r="I77" s="34">
        <f>B77+C77+D77+E77+F77+G77+H77</f>
        <v>15558.68</v>
      </c>
      <c r="J77" s="37">
        <v>8927.39</v>
      </c>
    </row>
    <row r="78" spans="1:10" ht="20.100000000000001" customHeight="1" thickBot="1" x14ac:dyDescent="0.3">
      <c r="A78" s="5" t="s">
        <v>11</v>
      </c>
      <c r="B78" s="21">
        <f>(B77/B76)*100</f>
        <v>22.005637358985837</v>
      </c>
      <c r="C78" s="21">
        <f t="shared" ref="C78:J78" si="24">(C77/C76)*100</f>
        <v>16.832951004896088</v>
      </c>
      <c r="D78" s="21">
        <f t="shared" si="24"/>
        <v>72.830004821219489</v>
      </c>
      <c r="E78" s="21">
        <f t="shared" si="24"/>
        <v>27.438014057870987</v>
      </c>
      <c r="F78" s="21">
        <f t="shared" si="24"/>
        <v>34.683934628430471</v>
      </c>
      <c r="G78" s="21">
        <f t="shared" si="24"/>
        <v>1.9447237954092347</v>
      </c>
      <c r="H78" s="21">
        <f t="shared" si="24"/>
        <v>15.436315384494591</v>
      </c>
      <c r="I78" s="21">
        <f t="shared" si="24"/>
        <v>25.545154562938848</v>
      </c>
      <c r="J78" s="21">
        <f t="shared" si="24"/>
        <v>45.924677970286837</v>
      </c>
    </row>
    <row r="79" spans="1:10" ht="20.100000000000001" customHeight="1" thickBot="1" x14ac:dyDescent="0.3">
      <c r="A79" s="6" t="s">
        <v>22</v>
      </c>
      <c r="B79" s="39">
        <v>57350.96</v>
      </c>
      <c r="C79" s="35">
        <v>1405</v>
      </c>
      <c r="D79" s="35">
        <v>19363.95</v>
      </c>
      <c r="E79" s="35">
        <v>21373.53</v>
      </c>
      <c r="F79" s="35">
        <v>1251</v>
      </c>
      <c r="G79" s="35">
        <v>194.54</v>
      </c>
      <c r="H79" s="40">
        <v>958</v>
      </c>
      <c r="I79" s="48">
        <f>B79+C79+D79+E79+F79+G79+H79</f>
        <v>101896.98</v>
      </c>
      <c r="J79" s="41">
        <v>27975.399999999998</v>
      </c>
    </row>
    <row r="80" spans="1:10" ht="20.100000000000001" customHeight="1" thickBot="1" x14ac:dyDescent="0.3">
      <c r="A80" s="7" t="s">
        <v>10</v>
      </c>
      <c r="B80" s="22">
        <f>B79/B77</f>
        <v>6.6873241473075664</v>
      </c>
      <c r="C80" s="22">
        <f t="shared" ref="C80:J80" si="25">C79/C77</f>
        <v>5.7155642339923522</v>
      </c>
      <c r="D80" s="22">
        <f t="shared" si="25"/>
        <v>6.7823268162490455</v>
      </c>
      <c r="E80" s="22">
        <f t="shared" si="25"/>
        <v>6.4697693425354155</v>
      </c>
      <c r="F80" s="22">
        <f t="shared" si="25"/>
        <v>3.7073257467994303</v>
      </c>
      <c r="G80" s="22">
        <f t="shared" si="25"/>
        <v>4.4123383987298705</v>
      </c>
      <c r="H80" s="22">
        <f t="shared" si="25"/>
        <v>4.8728382502543237</v>
      </c>
      <c r="I80" s="22">
        <f t="shared" si="25"/>
        <v>6.5492046883154611</v>
      </c>
      <c r="J80" s="22">
        <f t="shared" si="25"/>
        <v>3.1336594458178704</v>
      </c>
    </row>
    <row r="81" spans="1:12" ht="15.75" x14ac:dyDescent="0.25">
      <c r="A81" s="1" t="s">
        <v>18</v>
      </c>
      <c r="B81" s="8"/>
      <c r="C81" s="8"/>
      <c r="D81" s="8"/>
      <c r="E81" s="8"/>
      <c r="F81" s="8"/>
      <c r="G81" s="8"/>
      <c r="H81" s="8"/>
      <c r="I81" s="8"/>
      <c r="J81" s="8"/>
    </row>
    <row r="82" spans="1:12" ht="15.75" x14ac:dyDescent="0.25">
      <c r="A82" s="9" t="s">
        <v>19</v>
      </c>
      <c r="B82" s="8"/>
      <c r="C82" s="8"/>
      <c r="D82" s="8"/>
      <c r="E82" s="8"/>
      <c r="F82" s="8"/>
      <c r="G82" s="8"/>
      <c r="H82" s="8"/>
      <c r="I82" s="8"/>
      <c r="J82" s="8"/>
    </row>
    <row r="83" spans="1:12" ht="15.75" x14ac:dyDescent="0.25">
      <c r="A83" s="1"/>
      <c r="B83" s="8"/>
      <c r="C83" s="8"/>
      <c r="D83" s="8"/>
      <c r="E83" s="8"/>
      <c r="F83" s="8"/>
      <c r="G83" s="8"/>
      <c r="H83" s="8"/>
      <c r="I83" s="8"/>
      <c r="J83" s="8"/>
    </row>
    <row r="84" spans="1:12" ht="16.5" thickBot="1" x14ac:dyDescent="0.3">
      <c r="A84" s="66" t="s">
        <v>32</v>
      </c>
      <c r="B84" s="66"/>
      <c r="C84" s="66"/>
      <c r="D84" s="66"/>
      <c r="E84" s="66"/>
      <c r="F84" s="66"/>
      <c r="G84" s="66"/>
      <c r="H84" s="66"/>
      <c r="I84" s="66"/>
      <c r="J84" s="66"/>
    </row>
    <row r="85" spans="1:12" ht="16.5" thickBot="1" x14ac:dyDescent="0.3">
      <c r="A85" s="67" t="s">
        <v>23</v>
      </c>
      <c r="B85" s="68"/>
      <c r="C85" s="68"/>
      <c r="D85" s="68"/>
      <c r="E85" s="68"/>
      <c r="F85" s="68"/>
      <c r="G85" s="68"/>
      <c r="H85" s="68"/>
      <c r="I85" s="68"/>
      <c r="J85" s="69"/>
    </row>
    <row r="86" spans="1:12" ht="27" thickTop="1" thickBot="1" x14ac:dyDescent="0.3">
      <c r="A86" s="49" t="s">
        <v>41</v>
      </c>
      <c r="B86" s="11" t="s">
        <v>0</v>
      </c>
      <c r="C86" s="11" t="s">
        <v>1</v>
      </c>
      <c r="D86" s="11" t="s">
        <v>2</v>
      </c>
      <c r="E86" s="11" t="s">
        <v>3</v>
      </c>
      <c r="F86" s="11" t="s">
        <v>36</v>
      </c>
      <c r="G86" s="11" t="s">
        <v>5</v>
      </c>
      <c r="H86" s="11" t="s">
        <v>6</v>
      </c>
      <c r="I86" s="30" t="s">
        <v>7</v>
      </c>
      <c r="J86" s="12" t="s">
        <v>8</v>
      </c>
    </row>
    <row r="87" spans="1:12" ht="16.5" thickTop="1" thickBot="1" x14ac:dyDescent="0.3">
      <c r="A87" s="13" t="s">
        <v>21</v>
      </c>
      <c r="B87" s="31">
        <v>814517.13</v>
      </c>
      <c r="C87" s="31">
        <v>24929.32</v>
      </c>
      <c r="D87" s="31">
        <v>107706.96</v>
      </c>
      <c r="E87" s="31">
        <v>211876.37</v>
      </c>
      <c r="F87" s="31">
        <v>29228.82</v>
      </c>
      <c r="G87" s="31">
        <v>42530.44</v>
      </c>
      <c r="H87" s="31">
        <v>39667.71</v>
      </c>
      <c r="I87" s="31">
        <v>1270456.75</v>
      </c>
      <c r="J87" s="31">
        <v>379777.8</v>
      </c>
    </row>
    <row r="88" spans="1:12" ht="15.75" thickBot="1" x14ac:dyDescent="0.3">
      <c r="A88" s="14" t="s">
        <v>20</v>
      </c>
      <c r="B88" s="32">
        <f t="shared" ref="B88:J88" si="26">B77+B71+B65+B59+B53+B47+B41+B35+B29+B23+B17+B11+B5</f>
        <v>362229.09150739713</v>
      </c>
      <c r="C88" s="32">
        <f t="shared" si="26"/>
        <v>3559.5684585636113</v>
      </c>
      <c r="D88" s="32">
        <f t="shared" si="26"/>
        <v>104952.56</v>
      </c>
      <c r="E88" s="32">
        <f t="shared" si="26"/>
        <v>83729.907093873495</v>
      </c>
      <c r="F88" s="32">
        <f t="shared" si="26"/>
        <v>4590.5793950361503</v>
      </c>
      <c r="G88" s="32">
        <f t="shared" si="26"/>
        <v>2427.9938147380981</v>
      </c>
      <c r="H88" s="32">
        <f t="shared" si="26"/>
        <v>7238.5300361228174</v>
      </c>
      <c r="I88" s="32">
        <f t="shared" si="26"/>
        <v>568728.2303057313</v>
      </c>
      <c r="J88" s="32">
        <f t="shared" si="26"/>
        <v>256786.178898593</v>
      </c>
      <c r="L88" s="24"/>
    </row>
    <row r="89" spans="1:12" ht="15.75" thickBot="1" x14ac:dyDescent="0.3">
      <c r="A89" s="15" t="s">
        <v>11</v>
      </c>
      <c r="B89" s="25">
        <f>(B88/B87)*100</f>
        <v>44.471635790814751</v>
      </c>
      <c r="C89" s="25">
        <f t="shared" ref="C89:J89" si="27">(C88/C87)*100</f>
        <v>14.278642412081883</v>
      </c>
      <c r="D89" s="25">
        <f t="shared" si="27"/>
        <v>97.442690797326364</v>
      </c>
      <c r="E89" s="25">
        <f t="shared" si="27"/>
        <v>39.518284693037501</v>
      </c>
      <c r="F89" s="25">
        <f t="shared" si="27"/>
        <v>15.705661039467724</v>
      </c>
      <c r="G89" s="25">
        <f t="shared" si="27"/>
        <v>5.7088377518269224</v>
      </c>
      <c r="H89" s="25">
        <f t="shared" si="27"/>
        <v>18.247915082879292</v>
      </c>
      <c r="I89" s="25">
        <f t="shared" si="27"/>
        <v>44.765650645386494</v>
      </c>
      <c r="J89" s="25">
        <f t="shared" si="27"/>
        <v>67.614847128661296</v>
      </c>
    </row>
    <row r="90" spans="1:12" ht="15.75" thickBot="1" x14ac:dyDescent="0.3">
      <c r="A90" s="27" t="s">
        <v>22</v>
      </c>
      <c r="B90" s="32">
        <f>B79+B73+B67+B61+B55+B49+B43+B37+B31+B25+B19+B13+B7</f>
        <v>2022168.1945818895</v>
      </c>
      <c r="C90" s="32">
        <f t="shared" ref="C90:J90" si="28">C79+C73+C67+C61+C55+C49+C43+C37+C31+C25+C19+C13+C7</f>
        <v>15390.234189309598</v>
      </c>
      <c r="D90" s="32">
        <f t="shared" si="28"/>
        <v>617957.00629775343</v>
      </c>
      <c r="E90" s="32">
        <f t="shared" si="28"/>
        <v>440127.07830475515</v>
      </c>
      <c r="F90" s="32">
        <f t="shared" si="28"/>
        <v>20329.874424384958</v>
      </c>
      <c r="G90" s="32">
        <f t="shared" si="28"/>
        <v>7898.7502916435706</v>
      </c>
      <c r="H90" s="32">
        <f t="shared" si="28"/>
        <v>36495.349926550269</v>
      </c>
      <c r="I90" s="32">
        <f t="shared" si="28"/>
        <v>3160366.4880162869</v>
      </c>
      <c r="J90" s="32">
        <f t="shared" si="28"/>
        <v>771974.63901023555</v>
      </c>
    </row>
    <row r="91" spans="1:12" ht="15.75" thickBot="1" x14ac:dyDescent="0.3">
      <c r="A91" s="15" t="s">
        <v>10</v>
      </c>
      <c r="B91" s="25">
        <f>B90/B88</f>
        <v>5.582567060438862</v>
      </c>
      <c r="C91" s="25">
        <f t="shared" ref="C91:J91" si="29">C90/C88</f>
        <v>4.3236235988898502</v>
      </c>
      <c r="D91" s="25">
        <f t="shared" si="29"/>
        <v>5.8879650605735909</v>
      </c>
      <c r="E91" s="25">
        <f t="shared" si="29"/>
        <v>5.2565098132893926</v>
      </c>
      <c r="F91" s="25">
        <f t="shared" si="29"/>
        <v>4.4286075187737524</v>
      </c>
      <c r="G91" s="25">
        <f t="shared" si="29"/>
        <v>3.2532003350657588</v>
      </c>
      <c r="H91" s="25">
        <f t="shared" si="29"/>
        <v>5.0418178476051914</v>
      </c>
      <c r="I91" s="25">
        <f t="shared" si="29"/>
        <v>5.5569010286641971</v>
      </c>
      <c r="J91" s="25">
        <f t="shared" si="29"/>
        <v>3.0062935720348669</v>
      </c>
    </row>
    <row r="93" spans="1:12" x14ac:dyDescent="0.25">
      <c r="A93" t="s">
        <v>39</v>
      </c>
      <c r="B93" s="23"/>
      <c r="C93" s="24"/>
      <c r="D93" s="23"/>
      <c r="I93" s="23"/>
    </row>
  </sheetData>
  <mergeCells count="16">
    <mergeCell ref="A27:J27"/>
    <mergeCell ref="A1:J1"/>
    <mergeCell ref="A3:J3"/>
    <mergeCell ref="A9:J9"/>
    <mergeCell ref="A15:J15"/>
    <mergeCell ref="A21:J21"/>
    <mergeCell ref="A69:J69"/>
    <mergeCell ref="A75:J75"/>
    <mergeCell ref="A84:J84"/>
    <mergeCell ref="A85:J85"/>
    <mergeCell ref="A33:J33"/>
    <mergeCell ref="A39:J39"/>
    <mergeCell ref="A45:J45"/>
    <mergeCell ref="A51:J51"/>
    <mergeCell ref="A57:J57"/>
    <mergeCell ref="A63:J63"/>
  </mergeCells>
  <conditionalFormatting sqref="D65">
    <cfRule type="expression" dxfId="9" priority="2">
      <formula>D$39=100</formula>
    </cfRule>
  </conditionalFormatting>
  <conditionalFormatting sqref="D65">
    <cfRule type="cellIs" dxfId="8" priority="1" operator="greaterThan">
      <formula>D64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3"/>
  <sheetViews>
    <sheetView workbookViewId="0">
      <pane ySplit="2" topLeftCell="A71" activePane="bottomLeft" state="frozen"/>
      <selection pane="bottomLeft" activeCell="M80" sqref="M80"/>
    </sheetView>
  </sheetViews>
  <sheetFormatPr defaultRowHeight="15" x14ac:dyDescent="0.25"/>
  <cols>
    <col min="1" max="1" width="34.42578125" customWidth="1"/>
    <col min="2" max="10" width="12.7109375" customWidth="1"/>
    <col min="11" max="11" width="9.140625" style="28"/>
    <col min="12" max="12" width="11.42578125" bestFit="1" customWidth="1"/>
  </cols>
  <sheetData>
    <row r="1" spans="1:10" ht="32.25" customHeight="1" thickBot="1" x14ac:dyDescent="0.3">
      <c r="A1" s="66" t="s">
        <v>33</v>
      </c>
      <c r="B1" s="66"/>
      <c r="C1" s="66"/>
      <c r="D1" s="66"/>
      <c r="E1" s="66"/>
      <c r="F1" s="66"/>
      <c r="G1" s="66"/>
      <c r="H1" s="66"/>
      <c r="I1" s="66"/>
      <c r="J1" s="66"/>
    </row>
    <row r="2" spans="1:10" ht="30.75" thickBot="1" x14ac:dyDescent="0.3">
      <c r="A2" s="47" t="s">
        <v>42</v>
      </c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9" t="s">
        <v>7</v>
      </c>
      <c r="J2" s="10" t="s">
        <v>8</v>
      </c>
    </row>
    <row r="3" spans="1:10" ht="17.25" thickTop="1" thickBot="1" x14ac:dyDescent="0.3">
      <c r="A3" s="70" t="s">
        <v>24</v>
      </c>
      <c r="B3" s="71"/>
      <c r="C3" s="71"/>
      <c r="D3" s="71"/>
      <c r="E3" s="71"/>
      <c r="F3" s="71"/>
      <c r="G3" s="71"/>
      <c r="H3" s="71"/>
      <c r="I3" s="71"/>
      <c r="J3" s="72"/>
    </row>
    <row r="4" spans="1:10" ht="20.100000000000001" customHeight="1" thickBot="1" x14ac:dyDescent="0.3">
      <c r="A4" s="3" t="s">
        <v>21</v>
      </c>
      <c r="B4" s="45">
        <v>173047.62</v>
      </c>
      <c r="C4" s="46">
        <v>6271.94</v>
      </c>
      <c r="D4" s="46">
        <v>21995.45</v>
      </c>
      <c r="E4" s="46">
        <v>39373.74</v>
      </c>
      <c r="F4" s="46">
        <v>4660.75</v>
      </c>
      <c r="G4" s="46">
        <v>6100.8</v>
      </c>
      <c r="H4" s="46">
        <v>5122.32</v>
      </c>
      <c r="I4" s="46">
        <v>256572.62</v>
      </c>
      <c r="J4" s="46">
        <v>85803.92</v>
      </c>
    </row>
    <row r="5" spans="1:10" ht="20.100000000000001" customHeight="1" thickBot="1" x14ac:dyDescent="0.3">
      <c r="A5" s="4" t="s">
        <v>20</v>
      </c>
      <c r="B5" s="34">
        <v>111157.95277257435</v>
      </c>
      <c r="C5" s="34">
        <v>2301.21</v>
      </c>
      <c r="D5" s="34">
        <v>21940.46</v>
      </c>
      <c r="E5" s="34">
        <v>30584.668279799062</v>
      </c>
      <c r="F5" s="34">
        <v>1936.8261625282166</v>
      </c>
      <c r="G5" s="34">
        <v>1031.5196688741723</v>
      </c>
      <c r="H5" s="34">
        <v>1546.0100361228176</v>
      </c>
      <c r="I5" s="33">
        <f>B5+C5+D5+E5+F5+G5+H5</f>
        <v>170498.64691989863</v>
      </c>
      <c r="J5" s="37">
        <v>79097.679083062772</v>
      </c>
    </row>
    <row r="6" spans="1:10" ht="20.100000000000001" customHeight="1" thickBot="1" x14ac:dyDescent="0.3">
      <c r="A6" s="5" t="s">
        <v>11</v>
      </c>
      <c r="B6" s="38">
        <f>(B5/B4)*100</f>
        <v>64.235470428645229</v>
      </c>
      <c r="C6" s="38">
        <f t="shared" ref="C6:J6" si="0">(C5/C4)*100</f>
        <v>36.690561453075127</v>
      </c>
      <c r="D6" s="38">
        <f t="shared" si="0"/>
        <v>99.749993748707112</v>
      </c>
      <c r="E6" s="38">
        <f t="shared" si="0"/>
        <v>77.677833702866579</v>
      </c>
      <c r="F6" s="38">
        <f t="shared" si="0"/>
        <v>41.556104972981103</v>
      </c>
      <c r="G6" s="38">
        <f t="shared" si="0"/>
        <v>16.907941071239382</v>
      </c>
      <c r="H6" s="38">
        <f t="shared" si="0"/>
        <v>30.181832375228758</v>
      </c>
      <c r="I6" s="38">
        <f t="shared" si="0"/>
        <v>66.452393447086692</v>
      </c>
      <c r="J6" s="38">
        <f t="shared" si="0"/>
        <v>92.184225479515121</v>
      </c>
    </row>
    <row r="7" spans="1:10" ht="20.100000000000001" customHeight="1" thickBot="1" x14ac:dyDescent="0.3">
      <c r="A7" s="6" t="s">
        <v>22</v>
      </c>
      <c r="B7" s="39">
        <v>666242.64049119945</v>
      </c>
      <c r="C7" s="35">
        <v>10603.32</v>
      </c>
      <c r="D7" s="35">
        <v>129329.83496442012</v>
      </c>
      <c r="E7" s="35">
        <v>165331.56890713959</v>
      </c>
      <c r="F7" s="35">
        <v>8838.1258577878107</v>
      </c>
      <c r="G7" s="35">
        <v>3331.4590728476824</v>
      </c>
      <c r="H7" s="40">
        <v>7103.8999265502707</v>
      </c>
      <c r="I7" s="36">
        <f>B7+C7+D7+E7+F7+G7+H7</f>
        <v>990780.84921994479</v>
      </c>
      <c r="J7" s="41">
        <v>251597.11762040106</v>
      </c>
    </row>
    <row r="8" spans="1:10" ht="20.100000000000001" customHeight="1" thickBot="1" x14ac:dyDescent="0.3">
      <c r="A8" s="7" t="s">
        <v>10</v>
      </c>
      <c r="B8" s="42">
        <f t="shared" ref="B8:J8" si="1">B7/B5</f>
        <v>5.9936569887564479</v>
      </c>
      <c r="C8" s="42">
        <f t="shared" si="1"/>
        <v>4.6077150716362256</v>
      </c>
      <c r="D8" s="42">
        <f t="shared" si="1"/>
        <v>5.8945817437018242</v>
      </c>
      <c r="E8" s="42">
        <f t="shared" si="1"/>
        <v>5.4057009019888511</v>
      </c>
      <c r="F8" s="42">
        <f t="shared" si="1"/>
        <v>4.5632003680965623</v>
      </c>
      <c r="G8" s="42">
        <f t="shared" si="1"/>
        <v>3.2296612205986572</v>
      </c>
      <c r="H8" s="42">
        <f t="shared" si="1"/>
        <v>4.5949895282477486</v>
      </c>
      <c r="I8" s="42">
        <f t="shared" si="1"/>
        <v>5.8110774901657729</v>
      </c>
      <c r="J8" s="42">
        <f t="shared" si="1"/>
        <v>3.1808407090705102</v>
      </c>
    </row>
    <row r="9" spans="1:10" ht="20.100000000000001" customHeight="1" thickBot="1" x14ac:dyDescent="0.3">
      <c r="A9" s="63" t="s">
        <v>9</v>
      </c>
      <c r="B9" s="64"/>
      <c r="C9" s="64"/>
      <c r="D9" s="64"/>
      <c r="E9" s="64"/>
      <c r="F9" s="64"/>
      <c r="G9" s="64"/>
      <c r="H9" s="64"/>
      <c r="I9" s="64"/>
      <c r="J9" s="65"/>
    </row>
    <row r="10" spans="1:10" ht="20.100000000000001" customHeight="1" thickBot="1" x14ac:dyDescent="0.3">
      <c r="A10" s="3" t="s">
        <v>21</v>
      </c>
      <c r="B10" s="45">
        <v>76353.490000000005</v>
      </c>
      <c r="C10" s="46">
        <v>1987.88</v>
      </c>
      <c r="D10" s="46">
        <v>15238.47</v>
      </c>
      <c r="E10" s="46">
        <v>14884.84</v>
      </c>
      <c r="F10" s="46">
        <v>4969.72</v>
      </c>
      <c r="G10" s="46">
        <v>9502.5300000000007</v>
      </c>
      <c r="H10" s="46">
        <v>7960.93</v>
      </c>
      <c r="I10" s="46">
        <v>130897.86000000002</v>
      </c>
      <c r="J10" s="46">
        <v>41635.9</v>
      </c>
    </row>
    <row r="11" spans="1:10" ht="20.100000000000001" customHeight="1" thickBot="1" x14ac:dyDescent="0.3">
      <c r="A11" s="4" t="s">
        <v>20</v>
      </c>
      <c r="B11" s="34">
        <v>43169.7</v>
      </c>
      <c r="C11" s="34">
        <v>172</v>
      </c>
      <c r="D11" s="34">
        <v>15238.47</v>
      </c>
      <c r="E11" s="34">
        <v>5060.3</v>
      </c>
      <c r="F11" s="34">
        <v>1241</v>
      </c>
      <c r="G11" s="34">
        <v>2314.1</v>
      </c>
      <c r="H11" s="34">
        <v>3422</v>
      </c>
      <c r="I11" s="34">
        <f>B11+C11+D11+E11+F11+G11+H11</f>
        <v>70617.570000000007</v>
      </c>
      <c r="J11" s="37">
        <v>37023</v>
      </c>
    </row>
    <row r="12" spans="1:10" ht="20.100000000000001" customHeight="1" thickBot="1" x14ac:dyDescent="0.3">
      <c r="A12" s="5" t="s">
        <v>11</v>
      </c>
      <c r="B12" s="38">
        <f>(B11/B10)*100</f>
        <v>56.539262317937258</v>
      </c>
      <c r="C12" s="38">
        <f t="shared" ref="C12:J12" si="2">(C11/C10)*100</f>
        <v>8.6524337485160068</v>
      </c>
      <c r="D12" s="38">
        <f t="shared" si="2"/>
        <v>100</v>
      </c>
      <c r="E12" s="38">
        <f t="shared" si="2"/>
        <v>33.99633452559786</v>
      </c>
      <c r="F12" s="38">
        <f t="shared" si="2"/>
        <v>24.971225743100213</v>
      </c>
      <c r="G12" s="38">
        <f t="shared" si="2"/>
        <v>24.352461923298318</v>
      </c>
      <c r="H12" s="38">
        <f t="shared" si="2"/>
        <v>42.984927640363622</v>
      </c>
      <c r="I12" s="38">
        <f t="shared" si="2"/>
        <v>53.948605424107008</v>
      </c>
      <c r="J12" s="38">
        <f t="shared" si="2"/>
        <v>88.92085916240552</v>
      </c>
    </row>
    <row r="13" spans="1:10" ht="20.100000000000001" customHeight="1" thickBot="1" x14ac:dyDescent="0.3">
      <c r="A13" s="6" t="s">
        <v>22</v>
      </c>
      <c r="B13" s="39">
        <v>252760.53999999998</v>
      </c>
      <c r="C13" s="35">
        <v>871</v>
      </c>
      <c r="D13" s="35">
        <v>90163.55</v>
      </c>
      <c r="E13" s="35">
        <v>25335.88</v>
      </c>
      <c r="F13" s="35">
        <v>6681.4</v>
      </c>
      <c r="G13" s="35">
        <v>10213.65</v>
      </c>
      <c r="H13" s="40">
        <v>20171.2</v>
      </c>
      <c r="I13" s="48">
        <f>B13+C13+D13+E13+F13+G13+H13</f>
        <v>406197.22000000003</v>
      </c>
      <c r="J13" s="41">
        <v>111612</v>
      </c>
    </row>
    <row r="14" spans="1:10" ht="20.100000000000001" customHeight="1" thickBot="1" x14ac:dyDescent="0.3">
      <c r="A14" s="7" t="s">
        <v>10</v>
      </c>
      <c r="B14" s="42">
        <f t="shared" ref="B14:J14" si="3">B13/B11</f>
        <v>5.8550450894956416</v>
      </c>
      <c r="C14" s="42">
        <f t="shared" si="3"/>
        <v>5.0639534883720927</v>
      </c>
      <c r="D14" s="42">
        <f t="shared" si="3"/>
        <v>5.9168374515289273</v>
      </c>
      <c r="E14" s="42">
        <f t="shared" si="3"/>
        <v>5.0067940635930679</v>
      </c>
      <c r="F14" s="42">
        <f t="shared" si="3"/>
        <v>5.3838839645447214</v>
      </c>
      <c r="G14" s="42">
        <f t="shared" si="3"/>
        <v>4.4136597381271336</v>
      </c>
      <c r="H14" s="42">
        <f t="shared" si="3"/>
        <v>5.8945645821157218</v>
      </c>
      <c r="I14" s="42">
        <f t="shared" si="3"/>
        <v>5.7520702000932626</v>
      </c>
      <c r="J14" s="42">
        <f t="shared" si="3"/>
        <v>3.0146665586257191</v>
      </c>
    </row>
    <row r="15" spans="1:10" ht="20.100000000000001" customHeight="1" thickBot="1" x14ac:dyDescent="0.3">
      <c r="A15" s="63" t="s">
        <v>25</v>
      </c>
      <c r="B15" s="64"/>
      <c r="C15" s="64"/>
      <c r="D15" s="64"/>
      <c r="E15" s="64"/>
      <c r="F15" s="64"/>
      <c r="G15" s="64"/>
      <c r="H15" s="64"/>
      <c r="I15" s="64"/>
      <c r="J15" s="65"/>
    </row>
    <row r="16" spans="1:10" ht="20.100000000000001" customHeight="1" thickBot="1" x14ac:dyDescent="0.3">
      <c r="A16" s="3" t="s">
        <v>21</v>
      </c>
      <c r="B16" s="45">
        <v>57816.19</v>
      </c>
      <c r="C16" s="46">
        <v>2391.25</v>
      </c>
      <c r="D16" s="46">
        <v>6293.65</v>
      </c>
      <c r="E16" s="46">
        <v>8478.35</v>
      </c>
      <c r="F16" s="46">
        <v>1986.61</v>
      </c>
      <c r="G16" s="46">
        <v>2155.3200000000002</v>
      </c>
      <c r="H16" s="46">
        <v>3503.99</v>
      </c>
      <c r="I16" s="46">
        <v>82625.360000000015</v>
      </c>
      <c r="J16" s="46">
        <v>22470.2</v>
      </c>
    </row>
    <row r="17" spans="1:12" ht="20.100000000000001" customHeight="1" thickBot="1" x14ac:dyDescent="0.3">
      <c r="A17" s="4" t="s">
        <v>20</v>
      </c>
      <c r="B17" s="34">
        <v>38221</v>
      </c>
      <c r="C17" s="34">
        <v>495.84</v>
      </c>
      <c r="D17" s="34">
        <v>6084.65</v>
      </c>
      <c r="E17" s="34">
        <v>5070</v>
      </c>
      <c r="F17" s="34">
        <v>831</v>
      </c>
      <c r="G17" s="34">
        <v>167</v>
      </c>
      <c r="H17" s="34">
        <v>1761.99</v>
      </c>
      <c r="I17" s="34">
        <f>B17+C17+D17+E17+F17+G17+H17</f>
        <v>52631.479999999996</v>
      </c>
      <c r="J17" s="37">
        <v>19459</v>
      </c>
    </row>
    <row r="18" spans="1:12" ht="20.100000000000001" customHeight="1" thickBot="1" x14ac:dyDescent="0.3">
      <c r="A18" s="5" t="s">
        <v>11</v>
      </c>
      <c r="B18" s="38">
        <f>(B17/B16)*100</f>
        <v>66.107780536904968</v>
      </c>
      <c r="C18" s="38">
        <f t="shared" ref="C18:J18" si="4">(C17/C16)*100</f>
        <v>20.735598536330372</v>
      </c>
      <c r="D18" s="38">
        <f t="shared" si="4"/>
        <v>96.6791925194442</v>
      </c>
      <c r="E18" s="38">
        <f t="shared" si="4"/>
        <v>59.799371339942319</v>
      </c>
      <c r="F18" s="38">
        <f t="shared" si="4"/>
        <v>41.830052199475496</v>
      </c>
      <c r="G18" s="38">
        <f t="shared" si="4"/>
        <v>7.7482693985115896</v>
      </c>
      <c r="H18" s="38">
        <f t="shared" si="4"/>
        <v>50.285246247848882</v>
      </c>
      <c r="I18" s="38">
        <f t="shared" si="4"/>
        <v>63.698941826093083</v>
      </c>
      <c r="J18" s="38">
        <f t="shared" si="4"/>
        <v>86.599140194568804</v>
      </c>
    </row>
    <row r="19" spans="1:12" ht="20.100000000000001" customHeight="1" thickBot="1" x14ac:dyDescent="0.3">
      <c r="A19" s="6" t="s">
        <v>22</v>
      </c>
      <c r="B19" s="39">
        <v>259738.66</v>
      </c>
      <c r="C19" s="35">
        <v>2814.16</v>
      </c>
      <c r="D19" s="35">
        <v>42068.67</v>
      </c>
      <c r="E19" s="35">
        <v>32920</v>
      </c>
      <c r="F19" s="35">
        <v>4444</v>
      </c>
      <c r="G19" s="35">
        <v>780</v>
      </c>
      <c r="H19" s="40">
        <v>8837</v>
      </c>
      <c r="I19" s="48">
        <f>B19+C19+D19+E19+F19+G19+H19</f>
        <v>351602.49</v>
      </c>
      <c r="J19" s="41">
        <v>58089.72</v>
      </c>
    </row>
    <row r="20" spans="1:12" ht="20.100000000000001" customHeight="1" thickBot="1" x14ac:dyDescent="0.3">
      <c r="A20" s="26" t="s">
        <v>10</v>
      </c>
      <c r="B20" s="42">
        <f>B19/B17</f>
        <v>6.7957055022108266</v>
      </c>
      <c r="C20" s="42">
        <f t="shared" ref="C20:J20" si="5">C19/C17</f>
        <v>5.6755404969344951</v>
      </c>
      <c r="D20" s="42">
        <f t="shared" si="5"/>
        <v>6.9139013747709397</v>
      </c>
      <c r="E20" s="42">
        <f t="shared" si="5"/>
        <v>6.4930966469428011</v>
      </c>
      <c r="F20" s="42">
        <f t="shared" si="5"/>
        <v>5.3477737665463296</v>
      </c>
      <c r="G20" s="42">
        <f t="shared" si="5"/>
        <v>4.6706586826347305</v>
      </c>
      <c r="H20" s="42">
        <f t="shared" si="5"/>
        <v>5.0153519599997729</v>
      </c>
      <c r="I20" s="42">
        <f t="shared" si="5"/>
        <v>6.6804598692645545</v>
      </c>
      <c r="J20" s="42">
        <f t="shared" si="5"/>
        <v>2.9852366514209363</v>
      </c>
      <c r="L20" s="23"/>
    </row>
    <row r="21" spans="1:12" ht="20.100000000000001" customHeight="1" thickBot="1" x14ac:dyDescent="0.3">
      <c r="A21" s="60" t="s">
        <v>12</v>
      </c>
      <c r="B21" s="61"/>
      <c r="C21" s="61"/>
      <c r="D21" s="61"/>
      <c r="E21" s="61"/>
      <c r="F21" s="61"/>
      <c r="G21" s="61"/>
      <c r="H21" s="61"/>
      <c r="I21" s="61"/>
      <c r="J21" s="62"/>
    </row>
    <row r="22" spans="1:12" ht="20.100000000000001" customHeight="1" thickBot="1" x14ac:dyDescent="0.3">
      <c r="A22" s="3" t="s">
        <v>21</v>
      </c>
      <c r="B22" s="45">
        <v>10922.31</v>
      </c>
      <c r="C22" s="46">
        <v>189.65</v>
      </c>
      <c r="D22" s="46">
        <v>1260.8</v>
      </c>
      <c r="E22" s="46">
        <v>2583.7399999999998</v>
      </c>
      <c r="F22" s="46">
        <v>1162.77</v>
      </c>
      <c r="G22" s="46">
        <v>1456.29</v>
      </c>
      <c r="H22" s="46">
        <v>1451.54</v>
      </c>
      <c r="I22" s="46">
        <v>19027.099999999999</v>
      </c>
      <c r="J22" s="46">
        <v>5511.59</v>
      </c>
    </row>
    <row r="23" spans="1:12" ht="20.100000000000001" customHeight="1" thickBot="1" x14ac:dyDescent="0.3">
      <c r="A23" s="4" t="s">
        <v>20</v>
      </c>
      <c r="B23" s="34">
        <v>6640.09</v>
      </c>
      <c r="C23" s="34">
        <v>0</v>
      </c>
      <c r="D23" s="34">
        <v>1260.8</v>
      </c>
      <c r="E23" s="34">
        <v>0</v>
      </c>
      <c r="F23" s="34">
        <v>178</v>
      </c>
      <c r="G23" s="34">
        <v>0</v>
      </c>
      <c r="H23" s="34">
        <v>0</v>
      </c>
      <c r="I23" s="34">
        <f>B23+C23+D23+E23+F23+G23+H23</f>
        <v>8078.89</v>
      </c>
      <c r="J23" s="37">
        <v>4749.1399999999994</v>
      </c>
    </row>
    <row r="24" spans="1:12" ht="20.100000000000001" customHeight="1" thickBot="1" x14ac:dyDescent="0.3">
      <c r="A24" s="5" t="s">
        <v>11</v>
      </c>
      <c r="B24" s="38">
        <f>(B23/B22)*100</f>
        <v>60.793824749526436</v>
      </c>
      <c r="C24" s="38">
        <f t="shared" ref="C24:J24" si="6">(C23/C22)*100</f>
        <v>0</v>
      </c>
      <c r="D24" s="38">
        <f t="shared" si="6"/>
        <v>100</v>
      </c>
      <c r="E24" s="38">
        <f t="shared" si="6"/>
        <v>0</v>
      </c>
      <c r="F24" s="38">
        <f t="shared" si="6"/>
        <v>15.308272487250274</v>
      </c>
      <c r="G24" s="38">
        <f t="shared" si="6"/>
        <v>0</v>
      </c>
      <c r="H24" s="38">
        <f t="shared" si="6"/>
        <v>0</v>
      </c>
      <c r="I24" s="38">
        <f t="shared" si="6"/>
        <v>42.459912440676725</v>
      </c>
      <c r="J24" s="38">
        <f t="shared" si="6"/>
        <v>86.166423845024738</v>
      </c>
    </row>
    <row r="25" spans="1:12" ht="20.100000000000001" customHeight="1" thickBot="1" x14ac:dyDescent="0.3">
      <c r="A25" s="6" t="s">
        <v>22</v>
      </c>
      <c r="B25" s="39">
        <v>29120.13</v>
      </c>
      <c r="C25" s="35">
        <v>0</v>
      </c>
      <c r="D25" s="35">
        <v>5626.64</v>
      </c>
      <c r="E25" s="35">
        <v>0</v>
      </c>
      <c r="F25" s="35">
        <v>1032.4000000000001</v>
      </c>
      <c r="G25" s="35">
        <v>0</v>
      </c>
      <c r="H25" s="40">
        <v>0</v>
      </c>
      <c r="I25" s="48">
        <f>B25+C25+D25+E25+F25+G25+H25</f>
        <v>35779.170000000006</v>
      </c>
      <c r="J25" s="41">
        <v>15246.029999999999</v>
      </c>
    </row>
    <row r="26" spans="1:12" ht="20.100000000000001" customHeight="1" thickBot="1" x14ac:dyDescent="0.3">
      <c r="A26" s="7" t="s">
        <v>10</v>
      </c>
      <c r="B26" s="42">
        <f t="shared" ref="B26:J26" si="7">B25/B23</f>
        <v>4.3855023049386377</v>
      </c>
      <c r="C26" s="42">
        <v>0</v>
      </c>
      <c r="D26" s="42">
        <f t="shared" si="7"/>
        <v>4.4627538071065995</v>
      </c>
      <c r="E26" s="42">
        <v>0</v>
      </c>
      <c r="F26" s="42">
        <f t="shared" si="7"/>
        <v>5.8000000000000007</v>
      </c>
      <c r="G26" s="42">
        <v>0</v>
      </c>
      <c r="H26" s="42">
        <v>0</v>
      </c>
      <c r="I26" s="42">
        <f t="shared" si="7"/>
        <v>4.4287235003818601</v>
      </c>
      <c r="J26" s="42">
        <f t="shared" si="7"/>
        <v>3.210271754465019</v>
      </c>
    </row>
    <row r="27" spans="1:12" ht="20.100000000000001" customHeight="1" thickBot="1" x14ac:dyDescent="0.3">
      <c r="A27" s="63" t="s">
        <v>26</v>
      </c>
      <c r="B27" s="64"/>
      <c r="C27" s="64"/>
      <c r="D27" s="64"/>
      <c r="E27" s="64"/>
      <c r="F27" s="64"/>
      <c r="G27" s="64"/>
      <c r="H27" s="64"/>
      <c r="I27" s="64"/>
      <c r="J27" s="65"/>
    </row>
    <row r="28" spans="1:12" ht="20.100000000000001" customHeight="1" thickBot="1" x14ac:dyDescent="0.3">
      <c r="A28" s="3" t="s">
        <v>21</v>
      </c>
      <c r="B28" s="45">
        <v>65357.79</v>
      </c>
      <c r="C28" s="46">
        <v>2312.4899999999998</v>
      </c>
      <c r="D28" s="46">
        <v>5175.09</v>
      </c>
      <c r="E28" s="46">
        <v>13121.68</v>
      </c>
      <c r="F28" s="46">
        <v>1485.75</v>
      </c>
      <c r="G28" s="46">
        <v>1022.24</v>
      </c>
      <c r="H28" s="46">
        <v>849.95</v>
      </c>
      <c r="I28" s="46">
        <v>89324.989999999991</v>
      </c>
      <c r="J28" s="46">
        <v>22366.55</v>
      </c>
    </row>
    <row r="29" spans="1:12" ht="20.100000000000001" customHeight="1" thickBot="1" x14ac:dyDescent="0.3">
      <c r="A29" s="4" t="s">
        <v>20</v>
      </c>
      <c r="B29" s="34">
        <v>55650.826719186647</v>
      </c>
      <c r="C29" s="34">
        <v>1620.51</v>
      </c>
      <c r="D29" s="34">
        <v>5175.09</v>
      </c>
      <c r="E29" s="34">
        <v>12250.814774999999</v>
      </c>
      <c r="F29" s="34">
        <v>845.08</v>
      </c>
      <c r="G29" s="34">
        <v>650.57999999999993</v>
      </c>
      <c r="H29" s="34">
        <v>388.18700000000001</v>
      </c>
      <c r="I29" s="34">
        <f>B29+C29+D29+E29+F29+G29+H29</f>
        <v>76581.088494186668</v>
      </c>
      <c r="J29" s="37">
        <v>21634.29</v>
      </c>
    </row>
    <row r="30" spans="1:12" ht="20.100000000000001" customHeight="1" thickBot="1" x14ac:dyDescent="0.3">
      <c r="A30" s="5" t="s">
        <v>11</v>
      </c>
      <c r="B30" s="38">
        <f>(B29/B28)*100</f>
        <v>85.147962804719441</v>
      </c>
      <c r="C30" s="38">
        <f t="shared" ref="C30:J30" si="8">(C29/C28)*100</f>
        <v>70.076411141237372</v>
      </c>
      <c r="D30" s="38">
        <f t="shared" si="8"/>
        <v>100</v>
      </c>
      <c r="E30" s="38">
        <f t="shared" si="8"/>
        <v>93.363157575859177</v>
      </c>
      <c r="F30" s="38">
        <f t="shared" si="8"/>
        <v>56.879017331314152</v>
      </c>
      <c r="G30" s="38">
        <f t="shared" si="8"/>
        <v>63.64258882454218</v>
      </c>
      <c r="H30" s="38">
        <f t="shared" si="8"/>
        <v>45.67174539678804</v>
      </c>
      <c r="I30" s="38">
        <f t="shared" si="8"/>
        <v>85.733106148891451</v>
      </c>
      <c r="J30" s="38">
        <f t="shared" si="8"/>
        <v>96.726093206149372</v>
      </c>
    </row>
    <row r="31" spans="1:12" ht="20.100000000000001" customHeight="1" thickBot="1" x14ac:dyDescent="0.3">
      <c r="A31" s="6" t="s">
        <v>22</v>
      </c>
      <c r="B31" s="39">
        <v>246069.76884493409</v>
      </c>
      <c r="C31" s="35">
        <v>5658.8204875000001</v>
      </c>
      <c r="D31" s="35">
        <v>26152.931333333334</v>
      </c>
      <c r="E31" s="35">
        <v>49528.048934553575</v>
      </c>
      <c r="F31" s="35">
        <v>2112.7000000000003</v>
      </c>
      <c r="G31" s="35">
        <v>1273.2350000000001</v>
      </c>
      <c r="H31" s="40">
        <v>1183.5610000000001</v>
      </c>
      <c r="I31" s="48">
        <f>B31+C31+D31+E31+F31+G31+H31</f>
        <v>331979.06560032099</v>
      </c>
      <c r="J31" s="41">
        <v>65873.271307142859</v>
      </c>
    </row>
    <row r="32" spans="1:12" ht="20.100000000000001" customHeight="1" thickBot="1" x14ac:dyDescent="0.3">
      <c r="A32" s="7" t="s">
        <v>10</v>
      </c>
      <c r="B32" s="42">
        <f>B31/B29</f>
        <v>4.421673196098217</v>
      </c>
      <c r="C32" s="42">
        <f>C31/C29</f>
        <v>3.4919997331087127</v>
      </c>
      <c r="D32" s="42">
        <f t="shared" ref="D32:J32" si="9">D31/D29</f>
        <v>5.0536186488222103</v>
      </c>
      <c r="E32" s="42">
        <f t="shared" si="9"/>
        <v>4.0428371373000029</v>
      </c>
      <c r="F32" s="42">
        <f t="shared" si="9"/>
        <v>2.5</v>
      </c>
      <c r="G32" s="42">
        <f t="shared" si="9"/>
        <v>1.957076762273664</v>
      </c>
      <c r="H32" s="42">
        <f t="shared" si="9"/>
        <v>3.0489454824607729</v>
      </c>
      <c r="I32" s="42">
        <f t="shared" si="9"/>
        <v>4.3350006134415517</v>
      </c>
      <c r="J32" s="42">
        <f t="shared" si="9"/>
        <v>3.0448547794793752</v>
      </c>
    </row>
    <row r="33" spans="1:10" ht="20.100000000000001" customHeight="1" thickBot="1" x14ac:dyDescent="0.3">
      <c r="A33" s="63" t="s">
        <v>13</v>
      </c>
      <c r="B33" s="64"/>
      <c r="C33" s="64"/>
      <c r="D33" s="64"/>
      <c r="E33" s="64"/>
      <c r="F33" s="64"/>
      <c r="G33" s="64"/>
      <c r="H33" s="64"/>
      <c r="I33" s="64"/>
      <c r="J33" s="65"/>
    </row>
    <row r="34" spans="1:10" ht="20.100000000000001" customHeight="1" thickBot="1" x14ac:dyDescent="0.3">
      <c r="A34" s="3" t="s">
        <v>21</v>
      </c>
      <c r="B34" s="45">
        <v>11464.43</v>
      </c>
      <c r="C34" s="46">
        <v>678.76</v>
      </c>
      <c r="D34" s="46">
        <v>2062.9899999999998</v>
      </c>
      <c r="E34" s="46">
        <v>1823.98</v>
      </c>
      <c r="F34" s="46">
        <v>1156.3800000000001</v>
      </c>
      <c r="G34" s="46">
        <v>1274.05</v>
      </c>
      <c r="H34" s="46">
        <v>1493.71</v>
      </c>
      <c r="I34" s="46">
        <v>19954.3</v>
      </c>
      <c r="J34" s="46">
        <v>4769.7700000000004</v>
      </c>
    </row>
    <row r="35" spans="1:10" ht="20.100000000000001" customHeight="1" thickBot="1" x14ac:dyDescent="0.3">
      <c r="A35" s="4" t="s">
        <v>20</v>
      </c>
      <c r="B35" s="34">
        <v>6930.6900000000005</v>
      </c>
      <c r="C35" s="34">
        <v>173</v>
      </c>
      <c r="D35" s="34">
        <v>2039.63</v>
      </c>
      <c r="E35" s="34">
        <v>624.93000000000006</v>
      </c>
      <c r="F35" s="34">
        <v>284.08</v>
      </c>
      <c r="G35" s="34">
        <v>230</v>
      </c>
      <c r="H35" s="34">
        <v>505</v>
      </c>
      <c r="I35" s="34">
        <f>B35+C35+D35+E35+F35+G35+H35</f>
        <v>10787.33</v>
      </c>
      <c r="J35" s="37">
        <v>4331.66</v>
      </c>
    </row>
    <row r="36" spans="1:10" ht="20.100000000000001" customHeight="1" thickBot="1" x14ac:dyDescent="0.3">
      <c r="A36" s="5" t="s">
        <v>11</v>
      </c>
      <c r="B36" s="21">
        <f>(B35/B34)*100</f>
        <v>60.453855970161626</v>
      </c>
      <c r="C36" s="21">
        <f t="shared" ref="C36:J36" si="10">(C35/C34)*100</f>
        <v>25.4876539572161</v>
      </c>
      <c r="D36" s="21">
        <f t="shared" si="10"/>
        <v>98.8676629552252</v>
      </c>
      <c r="E36" s="21">
        <f t="shared" si="10"/>
        <v>34.261888836500404</v>
      </c>
      <c r="F36" s="21">
        <f t="shared" si="10"/>
        <v>24.566319030076613</v>
      </c>
      <c r="G36" s="21">
        <f t="shared" si="10"/>
        <v>18.052666692829952</v>
      </c>
      <c r="H36" s="21">
        <f t="shared" si="10"/>
        <v>33.808436711275952</v>
      </c>
      <c r="I36" s="21">
        <f t="shared" si="10"/>
        <v>54.060177505600294</v>
      </c>
      <c r="J36" s="21">
        <f t="shared" si="10"/>
        <v>90.814861093931142</v>
      </c>
    </row>
    <row r="37" spans="1:10" ht="20.100000000000001" customHeight="1" thickBot="1" x14ac:dyDescent="0.3">
      <c r="A37" s="6" t="s">
        <v>22</v>
      </c>
      <c r="B37" s="39">
        <v>41668.6</v>
      </c>
      <c r="C37" s="35">
        <v>761.2</v>
      </c>
      <c r="D37" s="35">
        <v>12419.75</v>
      </c>
      <c r="E37" s="35">
        <v>3200.05</v>
      </c>
      <c r="F37" s="35">
        <v>1223.4000000000001</v>
      </c>
      <c r="G37" s="35">
        <v>971</v>
      </c>
      <c r="H37" s="40">
        <v>2456.5</v>
      </c>
      <c r="I37" s="48">
        <f>B37+C37+D37+E37+F37+G37+H37</f>
        <v>62700.5</v>
      </c>
      <c r="J37" s="41">
        <v>13757.369999999999</v>
      </c>
    </row>
    <row r="38" spans="1:10" ht="20.100000000000001" customHeight="1" thickBot="1" x14ac:dyDescent="0.3">
      <c r="A38" s="7" t="s">
        <v>10</v>
      </c>
      <c r="B38" s="22">
        <f t="shared" ref="B38:J38" si="11">B37/B35</f>
        <v>6.0121863768253947</v>
      </c>
      <c r="C38" s="22">
        <f t="shared" si="11"/>
        <v>4.4000000000000004</v>
      </c>
      <c r="D38" s="22">
        <f t="shared" si="11"/>
        <v>6.089217161936233</v>
      </c>
      <c r="E38" s="22">
        <f t="shared" si="11"/>
        <v>5.1206535131934778</v>
      </c>
      <c r="F38" s="22">
        <f t="shared" si="11"/>
        <v>4.3065333708814428</v>
      </c>
      <c r="G38" s="22">
        <f t="shared" si="11"/>
        <v>4.2217391304347824</v>
      </c>
      <c r="H38" s="22">
        <f t="shared" si="11"/>
        <v>4.8643564356435647</v>
      </c>
      <c r="I38" s="22">
        <f t="shared" si="11"/>
        <v>5.8124206824116813</v>
      </c>
      <c r="J38" s="22">
        <f t="shared" si="11"/>
        <v>3.1760041185134567</v>
      </c>
    </row>
    <row r="39" spans="1:10" ht="20.100000000000001" customHeight="1" thickBot="1" x14ac:dyDescent="0.3">
      <c r="A39" s="63" t="s">
        <v>14</v>
      </c>
      <c r="B39" s="64"/>
      <c r="C39" s="64"/>
      <c r="D39" s="64"/>
      <c r="E39" s="64"/>
      <c r="F39" s="64"/>
      <c r="G39" s="64"/>
      <c r="H39" s="64"/>
      <c r="I39" s="64"/>
      <c r="J39" s="65"/>
    </row>
    <row r="40" spans="1:10" ht="20.100000000000001" customHeight="1" thickBot="1" x14ac:dyDescent="0.3">
      <c r="A40" s="3" t="s">
        <v>21</v>
      </c>
      <c r="B40" s="45">
        <v>58895.360000000001</v>
      </c>
      <c r="C40" s="46">
        <v>1603.12</v>
      </c>
      <c r="D40" s="46">
        <v>17529.98</v>
      </c>
      <c r="E40" s="46">
        <v>8211.9500000000007</v>
      </c>
      <c r="F40" s="46">
        <v>1948.5900000000001</v>
      </c>
      <c r="G40" s="46">
        <v>7412.74</v>
      </c>
      <c r="H40" s="46">
        <v>5380.98</v>
      </c>
      <c r="I40" s="46">
        <v>100982.72</v>
      </c>
      <c r="J40" s="46">
        <v>31408.17</v>
      </c>
    </row>
    <row r="41" spans="1:10" ht="20.100000000000001" customHeight="1" thickBot="1" x14ac:dyDescent="0.3">
      <c r="A41" s="4" t="s">
        <v>20</v>
      </c>
      <c r="B41" s="34">
        <v>33768.639999999999</v>
      </c>
      <c r="C41" s="34">
        <v>202</v>
      </c>
      <c r="D41" s="34">
        <v>17529.98</v>
      </c>
      <c r="E41" s="34">
        <v>2416.71</v>
      </c>
      <c r="F41" s="34">
        <v>451.88</v>
      </c>
      <c r="G41" s="34">
        <v>1215.73</v>
      </c>
      <c r="H41" s="34">
        <v>741.8</v>
      </c>
      <c r="I41" s="34">
        <f>B41+C41+D41+E41+F41+G41+H41</f>
        <v>56326.74</v>
      </c>
      <c r="J41" s="37">
        <v>29382.339999999997</v>
      </c>
    </row>
    <row r="42" spans="1:10" ht="20.100000000000001" customHeight="1" thickBot="1" x14ac:dyDescent="0.3">
      <c r="A42" s="5" t="s">
        <v>11</v>
      </c>
      <c r="B42" s="21">
        <f>(B41/B40)*100</f>
        <v>57.336673041815175</v>
      </c>
      <c r="C42" s="21">
        <f t="shared" ref="C42:J42" si="12">(C41/C40)*100</f>
        <v>12.600429163131894</v>
      </c>
      <c r="D42" s="21">
        <f t="shared" si="12"/>
        <v>100</v>
      </c>
      <c r="E42" s="21">
        <f t="shared" si="12"/>
        <v>29.429185516229396</v>
      </c>
      <c r="F42" s="21">
        <f t="shared" si="12"/>
        <v>23.190101560615624</v>
      </c>
      <c r="G42" s="21">
        <f t="shared" si="12"/>
        <v>16.400548245318198</v>
      </c>
      <c r="H42" s="21">
        <f t="shared" si="12"/>
        <v>13.785592958903397</v>
      </c>
      <c r="I42" s="21">
        <f t="shared" si="12"/>
        <v>55.778592614657242</v>
      </c>
      <c r="J42" s="21">
        <f t="shared" si="12"/>
        <v>93.549990336909147</v>
      </c>
    </row>
    <row r="43" spans="1:10" ht="20.100000000000001" customHeight="1" thickBot="1" x14ac:dyDescent="0.3">
      <c r="A43" s="6" t="s">
        <v>22</v>
      </c>
      <c r="B43" s="39">
        <v>178887.94999999998</v>
      </c>
      <c r="C43" s="35">
        <v>838</v>
      </c>
      <c r="D43" s="35">
        <v>97195.11</v>
      </c>
      <c r="E43" s="35">
        <v>11352.23</v>
      </c>
      <c r="F43" s="35">
        <v>2049.16</v>
      </c>
      <c r="G43" s="35">
        <v>4182.54</v>
      </c>
      <c r="H43" s="40">
        <v>3478.6400000000003</v>
      </c>
      <c r="I43" s="48">
        <f>B43+C43+D43+E43+F43+G43+H43</f>
        <v>297983.62999999995</v>
      </c>
      <c r="J43" s="41">
        <v>87790.99</v>
      </c>
    </row>
    <row r="44" spans="1:10" ht="20.100000000000001" customHeight="1" thickBot="1" x14ac:dyDescent="0.3">
      <c r="A44" s="26" t="s">
        <v>10</v>
      </c>
      <c r="B44" s="22">
        <f t="shared" ref="B44:J44" si="13">B43/B41</f>
        <v>5.2974579373051442</v>
      </c>
      <c r="C44" s="22">
        <f t="shared" si="13"/>
        <v>4.1485148514851486</v>
      </c>
      <c r="D44" s="22">
        <f t="shared" si="13"/>
        <v>5.5445077518628088</v>
      </c>
      <c r="E44" s="22">
        <f t="shared" si="13"/>
        <v>4.6973902536920029</v>
      </c>
      <c r="F44" s="22">
        <f t="shared" si="13"/>
        <v>4.5347437372753827</v>
      </c>
      <c r="G44" s="22">
        <f t="shared" si="13"/>
        <v>3.4403527098944666</v>
      </c>
      <c r="H44" s="22">
        <f t="shared" si="13"/>
        <v>4.6894580749528183</v>
      </c>
      <c r="I44" s="22">
        <f t="shared" si="13"/>
        <v>5.2902694173318032</v>
      </c>
      <c r="J44" s="22">
        <f t="shared" si="13"/>
        <v>2.9878828575259839</v>
      </c>
    </row>
    <row r="45" spans="1:10" ht="20.100000000000001" customHeight="1" thickBot="1" x14ac:dyDescent="0.3">
      <c r="A45" s="60" t="s">
        <v>29</v>
      </c>
      <c r="B45" s="61"/>
      <c r="C45" s="61"/>
      <c r="D45" s="61"/>
      <c r="E45" s="61"/>
      <c r="F45" s="61"/>
      <c r="G45" s="61"/>
      <c r="H45" s="61"/>
      <c r="I45" s="61"/>
      <c r="J45" s="62"/>
    </row>
    <row r="46" spans="1:10" ht="20.100000000000001" customHeight="1" thickBot="1" x14ac:dyDescent="0.3">
      <c r="A46" s="3" t="s">
        <v>21</v>
      </c>
      <c r="B46" s="45">
        <v>52750.18</v>
      </c>
      <c r="C46" s="46">
        <v>1454.49</v>
      </c>
      <c r="D46" s="46">
        <v>5920.66</v>
      </c>
      <c r="E46" s="46">
        <v>15654.5</v>
      </c>
      <c r="F46" s="46">
        <v>655.51</v>
      </c>
      <c r="G46" s="46">
        <v>1809.2</v>
      </c>
      <c r="H46" s="46">
        <v>3738.43</v>
      </c>
      <c r="I46" s="46">
        <v>81982.969999999987</v>
      </c>
      <c r="J46" s="46">
        <v>25883.07</v>
      </c>
    </row>
    <row r="47" spans="1:10" ht="20.100000000000001" customHeight="1" thickBot="1" x14ac:dyDescent="0.3">
      <c r="A47" s="4" t="s">
        <v>20</v>
      </c>
      <c r="B47" s="34">
        <v>37197.919999999998</v>
      </c>
      <c r="C47" s="34">
        <v>0</v>
      </c>
      <c r="D47" s="34">
        <v>5920.66</v>
      </c>
      <c r="E47" s="34">
        <v>9375.4</v>
      </c>
      <c r="F47" s="34">
        <v>211.49</v>
      </c>
      <c r="G47" s="34">
        <v>195.70000000000002</v>
      </c>
      <c r="H47" s="34">
        <v>1194.6199999999999</v>
      </c>
      <c r="I47" s="34">
        <f>B47+C47+D47+E47+F47+G47+H47</f>
        <v>54095.79</v>
      </c>
      <c r="J47" s="37">
        <v>22313.96</v>
      </c>
    </row>
    <row r="48" spans="1:10" ht="20.100000000000001" customHeight="1" thickBot="1" x14ac:dyDescent="0.3">
      <c r="A48" s="5" t="s">
        <v>11</v>
      </c>
      <c r="B48" s="38">
        <f>(B47/B46)*100</f>
        <v>70.517143259037212</v>
      </c>
      <c r="C48" s="38">
        <f t="shared" ref="C48:J48" si="14">(C47/C46)*100</f>
        <v>0</v>
      </c>
      <c r="D48" s="38">
        <f t="shared" si="14"/>
        <v>100</v>
      </c>
      <c r="E48" s="38">
        <f t="shared" si="14"/>
        <v>59.889488645437417</v>
      </c>
      <c r="F48" s="38">
        <f t="shared" si="14"/>
        <v>32.263428475538127</v>
      </c>
      <c r="G48" s="38">
        <f t="shared" si="14"/>
        <v>10.816935662171126</v>
      </c>
      <c r="H48" s="38">
        <f t="shared" si="14"/>
        <v>31.95512554735544</v>
      </c>
      <c r="I48" s="38">
        <f t="shared" si="14"/>
        <v>65.984179397257762</v>
      </c>
      <c r="J48" s="38">
        <f t="shared" si="14"/>
        <v>86.210638846164684</v>
      </c>
    </row>
    <row r="49" spans="1:10" ht="20.100000000000001" customHeight="1" thickBot="1" x14ac:dyDescent="0.3">
      <c r="A49" s="6" t="s">
        <v>22</v>
      </c>
      <c r="B49" s="39">
        <v>233344.02</v>
      </c>
      <c r="C49" s="35">
        <v>0</v>
      </c>
      <c r="D49" s="35">
        <v>40447.33</v>
      </c>
      <c r="E49" s="35">
        <v>57006.689999999995</v>
      </c>
      <c r="F49" s="35">
        <v>1160.48</v>
      </c>
      <c r="G49" s="35">
        <v>787.8</v>
      </c>
      <c r="H49" s="40">
        <v>7249.82</v>
      </c>
      <c r="I49" s="48">
        <f>B49+C49+D49+E49+F49+G49+H49</f>
        <v>339996.13999999996</v>
      </c>
      <c r="J49" s="41">
        <v>69655.72</v>
      </c>
    </row>
    <row r="50" spans="1:10" ht="20.100000000000001" customHeight="1" thickBot="1" x14ac:dyDescent="0.3">
      <c r="A50" s="7" t="s">
        <v>10</v>
      </c>
      <c r="B50" s="42">
        <f t="shared" ref="B50:J50" si="15">B49/B47</f>
        <v>6.2730394602708968</v>
      </c>
      <c r="C50" s="42">
        <v>0</v>
      </c>
      <c r="D50" s="42">
        <f t="shared" si="15"/>
        <v>6.8315576303993142</v>
      </c>
      <c r="E50" s="42">
        <f t="shared" si="15"/>
        <v>6.0804541672888623</v>
      </c>
      <c r="F50" s="42">
        <f t="shared" si="15"/>
        <v>5.487162513594023</v>
      </c>
      <c r="G50" s="42">
        <f t="shared" si="15"/>
        <v>4.0255493101686248</v>
      </c>
      <c r="H50" s="42">
        <f t="shared" si="15"/>
        <v>6.0687247827761128</v>
      </c>
      <c r="I50" s="42">
        <f t="shared" si="15"/>
        <v>6.2850757887074016</v>
      </c>
      <c r="J50" s="42">
        <f t="shared" si="15"/>
        <v>3.1216207253217272</v>
      </c>
    </row>
    <row r="51" spans="1:10" ht="20.100000000000001" customHeight="1" thickBot="1" x14ac:dyDescent="0.3">
      <c r="A51" s="63" t="s">
        <v>15</v>
      </c>
      <c r="B51" s="64"/>
      <c r="C51" s="64"/>
      <c r="D51" s="64"/>
      <c r="E51" s="64"/>
      <c r="F51" s="64"/>
      <c r="G51" s="64"/>
      <c r="H51" s="64"/>
      <c r="I51" s="64"/>
      <c r="J51" s="65"/>
    </row>
    <row r="52" spans="1:10" ht="20.100000000000001" customHeight="1" thickBot="1" x14ac:dyDescent="0.3">
      <c r="A52" s="3" t="s">
        <v>21</v>
      </c>
      <c r="B52" s="45">
        <v>72617.679999999993</v>
      </c>
      <c r="C52" s="46">
        <v>2404.0300000000002</v>
      </c>
      <c r="D52" s="46">
        <v>12633.55</v>
      </c>
      <c r="E52" s="46">
        <v>28429.32</v>
      </c>
      <c r="F52" s="46">
        <v>5467.41</v>
      </c>
      <c r="G52" s="46">
        <v>5084.34</v>
      </c>
      <c r="H52" s="46">
        <v>4875.7299999999996</v>
      </c>
      <c r="I52" s="46">
        <v>131512.06</v>
      </c>
      <c r="J52" s="46">
        <v>40770.199999999997</v>
      </c>
    </row>
    <row r="53" spans="1:10" ht="20.100000000000001" customHeight="1" thickBot="1" x14ac:dyDescent="0.3">
      <c r="A53" s="4" t="s">
        <v>20</v>
      </c>
      <c r="B53" s="34">
        <v>24000</v>
      </c>
      <c r="C53" s="34">
        <v>0</v>
      </c>
      <c r="D53" s="34">
        <v>12633.55</v>
      </c>
      <c r="E53" s="34">
        <v>3620</v>
      </c>
      <c r="F53" s="34">
        <v>170</v>
      </c>
      <c r="G53" s="34">
        <v>10</v>
      </c>
      <c r="H53" s="34">
        <v>450</v>
      </c>
      <c r="I53" s="34">
        <f>B53+C53+D53+E53+F53+G53+H53</f>
        <v>40883.550000000003</v>
      </c>
      <c r="J53" s="37">
        <v>27070</v>
      </c>
    </row>
    <row r="54" spans="1:10" ht="20.100000000000001" customHeight="1" thickBot="1" x14ac:dyDescent="0.3">
      <c r="A54" s="5" t="s">
        <v>11</v>
      </c>
      <c r="B54" s="21">
        <f>(B53/B52)*100</f>
        <v>33.049802747760602</v>
      </c>
      <c r="C54" s="21">
        <f t="shared" ref="C54:J54" si="16">(C53/C52)*100</f>
        <v>0</v>
      </c>
      <c r="D54" s="21">
        <f t="shared" si="16"/>
        <v>100</v>
      </c>
      <c r="E54" s="21">
        <f t="shared" si="16"/>
        <v>12.733333051933707</v>
      </c>
      <c r="F54" s="21">
        <f t="shared" si="16"/>
        <v>3.1093333040690196</v>
      </c>
      <c r="G54" s="21">
        <f t="shared" si="16"/>
        <v>0.19668236191914779</v>
      </c>
      <c r="H54" s="21">
        <f t="shared" si="16"/>
        <v>9.2293871892003878</v>
      </c>
      <c r="I54" s="21">
        <f t="shared" si="16"/>
        <v>31.087301042961386</v>
      </c>
      <c r="J54" s="21">
        <f t="shared" si="16"/>
        <v>66.396534723891477</v>
      </c>
    </row>
    <row r="55" spans="1:10" ht="20.100000000000001" customHeight="1" thickBot="1" x14ac:dyDescent="0.3">
      <c r="A55" s="6" t="s">
        <v>22</v>
      </c>
      <c r="B55" s="39">
        <v>141119</v>
      </c>
      <c r="C55" s="35">
        <v>0</v>
      </c>
      <c r="D55" s="35">
        <v>77446</v>
      </c>
      <c r="E55" s="35">
        <v>17173</v>
      </c>
      <c r="F55" s="35">
        <v>979</v>
      </c>
      <c r="G55" s="35">
        <v>40</v>
      </c>
      <c r="H55" s="40">
        <v>1989</v>
      </c>
      <c r="I55" s="48">
        <f>B55+C55+D55+E55+F55+G55+H55</f>
        <v>238746</v>
      </c>
      <c r="J55" s="41">
        <v>81602</v>
      </c>
    </row>
    <row r="56" spans="1:10" ht="20.100000000000001" customHeight="1" thickBot="1" x14ac:dyDescent="0.3">
      <c r="A56" s="7" t="s">
        <v>10</v>
      </c>
      <c r="B56" s="42">
        <f t="shared" ref="B56:J56" si="17">B55/B53</f>
        <v>5.8799583333333336</v>
      </c>
      <c r="C56" s="42">
        <v>0</v>
      </c>
      <c r="D56" s="42">
        <f t="shared" si="17"/>
        <v>6.130185102366319</v>
      </c>
      <c r="E56" s="42">
        <f t="shared" si="17"/>
        <v>4.7439226519337012</v>
      </c>
      <c r="F56" s="42">
        <f t="shared" si="17"/>
        <v>5.7588235294117647</v>
      </c>
      <c r="G56" s="42">
        <f t="shared" si="17"/>
        <v>4</v>
      </c>
      <c r="H56" s="42">
        <f t="shared" si="17"/>
        <v>4.42</v>
      </c>
      <c r="I56" s="42">
        <f t="shared" si="17"/>
        <v>5.8396592272442094</v>
      </c>
      <c r="J56" s="42">
        <f t="shared" si="17"/>
        <v>3.0144809752493535</v>
      </c>
    </row>
    <row r="57" spans="1:10" ht="20.100000000000001" customHeight="1" thickBot="1" x14ac:dyDescent="0.3">
      <c r="A57" s="63" t="s">
        <v>16</v>
      </c>
      <c r="B57" s="64"/>
      <c r="C57" s="64"/>
      <c r="D57" s="64"/>
      <c r="E57" s="64"/>
      <c r="F57" s="64"/>
      <c r="G57" s="64"/>
      <c r="H57" s="64"/>
      <c r="I57" s="64"/>
      <c r="J57" s="65"/>
    </row>
    <row r="58" spans="1:10" ht="20.100000000000001" customHeight="1" thickBot="1" x14ac:dyDescent="0.3">
      <c r="A58" s="16" t="s">
        <v>21</v>
      </c>
      <c r="B58" s="45">
        <v>111255.45</v>
      </c>
      <c r="C58" s="46">
        <v>2012.89</v>
      </c>
      <c r="D58" s="46">
        <v>9820.6299999999992</v>
      </c>
      <c r="E58" s="46">
        <v>26390.91</v>
      </c>
      <c r="F58" s="46">
        <v>3106.36</v>
      </c>
      <c r="G58" s="46">
        <v>1808.63</v>
      </c>
      <c r="H58" s="46">
        <v>2163.13</v>
      </c>
      <c r="I58" s="46">
        <v>156558</v>
      </c>
      <c r="J58" s="46">
        <v>39433.24</v>
      </c>
    </row>
    <row r="59" spans="1:10" ht="20.100000000000001" customHeight="1" thickBot="1" x14ac:dyDescent="0.3">
      <c r="A59" s="17" t="s">
        <v>20</v>
      </c>
      <c r="B59" s="34">
        <v>98429.040000000008</v>
      </c>
      <c r="C59" s="34">
        <v>1475.47</v>
      </c>
      <c r="D59" s="34">
        <v>9820.630000000001</v>
      </c>
      <c r="E59" s="34">
        <v>18643.510000000002</v>
      </c>
      <c r="F59" s="34">
        <v>2340.2200000000003</v>
      </c>
      <c r="G59" s="34">
        <v>1157.3800000000001</v>
      </c>
      <c r="H59" s="34">
        <v>1802.47</v>
      </c>
      <c r="I59" s="34">
        <f>B59+C59+D59+E59+F59+G59+H59</f>
        <v>133668.72000000003</v>
      </c>
      <c r="J59" s="37">
        <v>36700.99</v>
      </c>
    </row>
    <row r="60" spans="1:10" ht="20.100000000000001" customHeight="1" thickBot="1" x14ac:dyDescent="0.3">
      <c r="A60" s="18" t="s">
        <v>11</v>
      </c>
      <c r="B60" s="38">
        <f>(B59/B58)*100</f>
        <v>88.471207477925802</v>
      </c>
      <c r="C60" s="38">
        <f t="shared" ref="C60:J60" si="18">(C59/C58)*100</f>
        <v>73.301074574368201</v>
      </c>
      <c r="D60" s="38">
        <f t="shared" si="18"/>
        <v>100.00000000000003</v>
      </c>
      <c r="E60" s="38">
        <f t="shared" si="18"/>
        <v>70.643679964048232</v>
      </c>
      <c r="F60" s="38">
        <f t="shared" si="18"/>
        <v>75.336406598076209</v>
      </c>
      <c r="G60" s="38">
        <f t="shared" si="18"/>
        <v>63.992082404914221</v>
      </c>
      <c r="H60" s="38">
        <f t="shared" si="18"/>
        <v>83.326938279252744</v>
      </c>
      <c r="I60" s="38">
        <f t="shared" si="18"/>
        <v>85.3796803740467</v>
      </c>
      <c r="J60" s="38">
        <f t="shared" si="18"/>
        <v>93.071200844769535</v>
      </c>
    </row>
    <row r="61" spans="1:10" ht="20.100000000000001" customHeight="1" thickBot="1" x14ac:dyDescent="0.3">
      <c r="A61" s="19" t="s">
        <v>22</v>
      </c>
      <c r="B61" s="39">
        <v>487244.5</v>
      </c>
      <c r="C61" s="35">
        <v>6659.3600000000006</v>
      </c>
      <c r="D61" s="35">
        <v>50843.040000000001</v>
      </c>
      <c r="E61" s="35">
        <v>88004.82</v>
      </c>
      <c r="F61" s="35">
        <v>10928.57</v>
      </c>
      <c r="G61" s="35">
        <v>3476.92</v>
      </c>
      <c r="H61" s="40">
        <v>7713.7</v>
      </c>
      <c r="I61" s="48">
        <f>B61+C61+D61+E61+F61+G61+H61</f>
        <v>654870.90999999992</v>
      </c>
      <c r="J61" s="41">
        <v>106320.47</v>
      </c>
    </row>
    <row r="62" spans="1:10" ht="20.100000000000001" customHeight="1" thickBot="1" x14ac:dyDescent="0.3">
      <c r="A62" s="20" t="s">
        <v>10</v>
      </c>
      <c r="B62" s="42">
        <f>B61/B59</f>
        <v>4.9502108320877651</v>
      </c>
      <c r="C62" s="42">
        <f t="shared" ref="C62:J62" si="19">C61/C59</f>
        <v>4.5133821765268021</v>
      </c>
      <c r="D62" s="42">
        <f t="shared" si="19"/>
        <v>5.1771668416384689</v>
      </c>
      <c r="E62" s="42">
        <f t="shared" si="19"/>
        <v>4.7203997530507937</v>
      </c>
      <c r="F62" s="42">
        <f t="shared" si="19"/>
        <v>4.6698900103409073</v>
      </c>
      <c r="G62" s="42">
        <f t="shared" si="19"/>
        <v>3.0041300177988211</v>
      </c>
      <c r="H62" s="42">
        <f t="shared" si="19"/>
        <v>4.2795164413277336</v>
      </c>
      <c r="I62" s="42">
        <f t="shared" si="19"/>
        <v>4.8992083563005595</v>
      </c>
      <c r="J62" s="42">
        <f t="shared" si="19"/>
        <v>2.8969373850678144</v>
      </c>
    </row>
    <row r="63" spans="1:10" ht="20.100000000000001" customHeight="1" thickBot="1" x14ac:dyDescent="0.3">
      <c r="A63" s="63" t="s">
        <v>17</v>
      </c>
      <c r="B63" s="64"/>
      <c r="C63" s="64"/>
      <c r="D63" s="64"/>
      <c r="E63" s="64"/>
      <c r="F63" s="64"/>
      <c r="G63" s="64"/>
      <c r="H63" s="64"/>
      <c r="I63" s="64"/>
      <c r="J63" s="65"/>
    </row>
    <row r="64" spans="1:10" ht="20.100000000000001" customHeight="1" thickBot="1" x14ac:dyDescent="0.3">
      <c r="A64" s="3" t="s">
        <v>21</v>
      </c>
      <c r="B64" s="45">
        <v>50703.59</v>
      </c>
      <c r="C64" s="46">
        <v>1338.05</v>
      </c>
      <c r="D64" s="46">
        <v>2818.69</v>
      </c>
      <c r="E64" s="46">
        <v>32902.660000000003</v>
      </c>
      <c r="F64" s="46">
        <v>1194.49</v>
      </c>
      <c r="G64" s="46">
        <v>1643.52</v>
      </c>
      <c r="H64" s="46">
        <v>1311.31</v>
      </c>
      <c r="I64" s="46">
        <v>91912.310000000012</v>
      </c>
      <c r="J64" s="46">
        <v>25112.959999999999</v>
      </c>
    </row>
    <row r="65" spans="1:10" ht="20.100000000000001" customHeight="1" thickBot="1" x14ac:dyDescent="0.3">
      <c r="A65" s="4" t="s">
        <v>20</v>
      </c>
      <c r="B65" s="34">
        <v>38880.770000000004</v>
      </c>
      <c r="C65" s="34">
        <v>194.82</v>
      </c>
      <c r="D65" s="43">
        <v>2464.69</v>
      </c>
      <c r="E65" s="44">
        <v>27649.360000000001</v>
      </c>
      <c r="F65" s="34">
        <v>69.09</v>
      </c>
      <c r="G65" s="34">
        <v>262.84000000000003</v>
      </c>
      <c r="H65" s="34">
        <v>377.41</v>
      </c>
      <c r="I65" s="34">
        <f>B65+C65+D65+E65+F65+G65+H65</f>
        <v>69898.98000000001</v>
      </c>
      <c r="J65" s="37">
        <v>24325.96</v>
      </c>
    </row>
    <row r="66" spans="1:10" ht="20.100000000000001" customHeight="1" thickBot="1" x14ac:dyDescent="0.3">
      <c r="A66" s="5" t="s">
        <v>11</v>
      </c>
      <c r="B66" s="38">
        <f>(B65/B64)*100</f>
        <v>76.682479485180451</v>
      </c>
      <c r="C66" s="38">
        <f t="shared" ref="C66:J66" si="20">(C65/C64)*100</f>
        <v>14.55999402115018</v>
      </c>
      <c r="D66" s="38">
        <f t="shared" si="20"/>
        <v>87.440974353334354</v>
      </c>
      <c r="E66" s="38">
        <f t="shared" si="20"/>
        <v>84.03381367950189</v>
      </c>
      <c r="F66" s="38">
        <f t="shared" si="20"/>
        <v>5.7840584684677143</v>
      </c>
      <c r="G66" s="38">
        <f t="shared" si="20"/>
        <v>15.992503894080997</v>
      </c>
      <c r="H66" s="38">
        <f t="shared" si="20"/>
        <v>28.78114252160054</v>
      </c>
      <c r="I66" s="38">
        <f t="shared" si="20"/>
        <v>76.049639052701437</v>
      </c>
      <c r="J66" s="38">
        <f t="shared" si="20"/>
        <v>96.866159942913939</v>
      </c>
    </row>
    <row r="67" spans="1:10" ht="20.100000000000001" customHeight="1" thickBot="1" x14ac:dyDescent="0.3">
      <c r="A67" s="6" t="s">
        <v>22</v>
      </c>
      <c r="B67" s="39">
        <v>244109.71</v>
      </c>
      <c r="C67" s="35">
        <v>983.54</v>
      </c>
      <c r="D67" s="35">
        <v>14353.5</v>
      </c>
      <c r="E67" s="35">
        <v>152566.24000000002</v>
      </c>
      <c r="F67" s="35">
        <v>483.64</v>
      </c>
      <c r="G67" s="35">
        <v>879.54</v>
      </c>
      <c r="H67" s="40">
        <v>2095.9</v>
      </c>
      <c r="I67" s="48">
        <f>B67+C67+D67+E67+F67+G67+H67</f>
        <v>415472.07</v>
      </c>
      <c r="J67" s="41">
        <v>73773</v>
      </c>
    </row>
    <row r="68" spans="1:10" ht="20.100000000000001" customHeight="1" thickBot="1" x14ac:dyDescent="0.3">
      <c r="A68" s="26" t="s">
        <v>10</v>
      </c>
      <c r="B68" s="42">
        <f t="shared" ref="B68:J68" si="21">B67/B65</f>
        <v>6.2784175827793529</v>
      </c>
      <c r="C68" s="42">
        <f t="shared" si="21"/>
        <v>5.0484549840878756</v>
      </c>
      <c r="D68" s="42">
        <f t="shared" si="21"/>
        <v>5.823653278911344</v>
      </c>
      <c r="E68" s="42">
        <f t="shared" si="21"/>
        <v>5.5178940850710472</v>
      </c>
      <c r="F68" s="42">
        <f t="shared" si="21"/>
        <v>7.0001447387465623</v>
      </c>
      <c r="G68" s="42">
        <f t="shared" si="21"/>
        <v>3.3462943235428391</v>
      </c>
      <c r="H68" s="42">
        <f t="shared" si="21"/>
        <v>5.5533769640444079</v>
      </c>
      <c r="I68" s="42">
        <f t="shared" si="21"/>
        <v>5.943893172690073</v>
      </c>
      <c r="J68" s="42">
        <f t="shared" si="21"/>
        <v>3.0326860687101354</v>
      </c>
    </row>
    <row r="69" spans="1:10" ht="20.100000000000001" customHeight="1" thickBot="1" x14ac:dyDescent="0.3">
      <c r="A69" s="60" t="s">
        <v>28</v>
      </c>
      <c r="B69" s="61"/>
      <c r="C69" s="61"/>
      <c r="D69" s="61"/>
      <c r="E69" s="61"/>
      <c r="F69" s="61"/>
      <c r="G69" s="61"/>
      <c r="H69" s="61"/>
      <c r="I69" s="61"/>
      <c r="J69" s="62"/>
    </row>
    <row r="70" spans="1:10" ht="20.100000000000001" customHeight="1" thickBot="1" x14ac:dyDescent="0.3">
      <c r="A70" s="3" t="s">
        <v>21</v>
      </c>
      <c r="B70" s="45">
        <v>34360.89</v>
      </c>
      <c r="C70" s="46">
        <v>824.42</v>
      </c>
      <c r="D70" s="46">
        <v>3036.83</v>
      </c>
      <c r="E70" s="46">
        <v>7980.47</v>
      </c>
      <c r="F70" s="46">
        <v>461.58</v>
      </c>
      <c r="G70" s="46">
        <v>993.62</v>
      </c>
      <c r="H70" s="46">
        <v>542.07000000000005</v>
      </c>
      <c r="I70" s="46">
        <v>48199.880000000005</v>
      </c>
      <c r="J70" s="46">
        <v>15173.03</v>
      </c>
    </row>
    <row r="71" spans="1:10" ht="20.100000000000001" customHeight="1" thickBot="1" x14ac:dyDescent="0.3">
      <c r="A71" s="4" t="s">
        <v>20</v>
      </c>
      <c r="B71" s="34">
        <v>27711.54</v>
      </c>
      <c r="C71" s="34">
        <v>484.48</v>
      </c>
      <c r="D71" s="34">
        <v>2987.97</v>
      </c>
      <c r="E71" s="34">
        <v>6963.82</v>
      </c>
      <c r="F71" s="34">
        <v>442.55</v>
      </c>
      <c r="G71" s="34">
        <v>241.7</v>
      </c>
      <c r="H71" s="34">
        <v>350.96000000000004</v>
      </c>
      <c r="I71" s="34">
        <f>B71+C71+D71+E71+F71+G71+H71</f>
        <v>39183.019999999997</v>
      </c>
      <c r="J71" s="37">
        <v>14350.18</v>
      </c>
    </row>
    <row r="72" spans="1:10" ht="20.100000000000001" customHeight="1" thickBot="1" x14ac:dyDescent="0.3">
      <c r="A72" s="5" t="s">
        <v>11</v>
      </c>
      <c r="B72" s="21">
        <f>(B71/B70)*100</f>
        <v>80.648493097821401</v>
      </c>
      <c r="C72" s="21">
        <f t="shared" ref="C72:J72" si="22">(C71/C70)*100</f>
        <v>58.766162878144648</v>
      </c>
      <c r="D72" s="21">
        <f t="shared" si="22"/>
        <v>98.391085441068483</v>
      </c>
      <c r="E72" s="21">
        <f t="shared" si="22"/>
        <v>87.260775367866799</v>
      </c>
      <c r="F72" s="21">
        <f t="shared" si="22"/>
        <v>95.877204384938693</v>
      </c>
      <c r="G72" s="21">
        <f t="shared" si="22"/>
        <v>24.325194742456873</v>
      </c>
      <c r="H72" s="21">
        <f t="shared" si="22"/>
        <v>64.744405704060355</v>
      </c>
      <c r="I72" s="21">
        <f t="shared" si="22"/>
        <v>81.292775002759328</v>
      </c>
      <c r="J72" s="21">
        <f t="shared" si="22"/>
        <v>94.576890706734247</v>
      </c>
    </row>
    <row r="73" spans="1:10" ht="20.100000000000001" customHeight="1" thickBot="1" x14ac:dyDescent="0.3">
      <c r="A73" s="6" t="s">
        <v>22</v>
      </c>
      <c r="B73" s="39">
        <v>163062.51999999999</v>
      </c>
      <c r="C73" s="35">
        <v>2252.1</v>
      </c>
      <c r="D73" s="35">
        <v>18456.27</v>
      </c>
      <c r="E73" s="35">
        <v>37406.729999999996</v>
      </c>
      <c r="F73" s="35">
        <v>1915.16</v>
      </c>
      <c r="G73" s="35">
        <v>1073.4000000000001</v>
      </c>
      <c r="H73" s="40">
        <v>1417.48</v>
      </c>
      <c r="I73" s="48">
        <f>B73+C73+D73+E73+F73+G73+H73</f>
        <v>225583.66</v>
      </c>
      <c r="J73" s="41">
        <v>41645.759999999995</v>
      </c>
    </row>
    <row r="74" spans="1:10" ht="20.100000000000001" customHeight="1" thickBot="1" x14ac:dyDescent="0.3">
      <c r="A74" s="7" t="s">
        <v>10</v>
      </c>
      <c r="B74" s="22">
        <f>B73/B71</f>
        <v>5.8842821438288881</v>
      </c>
      <c r="C74" s="22">
        <f>C73/C71</f>
        <v>4.6484891017173045</v>
      </c>
      <c r="D74" s="22">
        <f t="shared" ref="D74:J74" si="23">D73/D71</f>
        <v>6.1768592054137095</v>
      </c>
      <c r="E74" s="22">
        <f t="shared" si="23"/>
        <v>5.3715819765588426</v>
      </c>
      <c r="F74" s="22">
        <f t="shared" si="23"/>
        <v>4.3275562083380406</v>
      </c>
      <c r="G74" s="22">
        <f t="shared" si="23"/>
        <v>4.4410426148117503</v>
      </c>
      <c r="H74" s="22">
        <f t="shared" si="23"/>
        <v>4.038864827900615</v>
      </c>
      <c r="I74" s="22">
        <f t="shared" si="23"/>
        <v>5.757179002537324</v>
      </c>
      <c r="J74" s="22">
        <f t="shared" si="23"/>
        <v>2.9021071512691821</v>
      </c>
    </row>
    <row r="75" spans="1:10" ht="20.100000000000001" customHeight="1" thickBot="1" x14ac:dyDescent="0.3">
      <c r="A75" s="63" t="s">
        <v>27</v>
      </c>
      <c r="B75" s="64"/>
      <c r="C75" s="64"/>
      <c r="D75" s="64"/>
      <c r="E75" s="64"/>
      <c r="F75" s="64"/>
      <c r="G75" s="64"/>
      <c r="H75" s="64"/>
      <c r="I75" s="64"/>
      <c r="J75" s="65"/>
    </row>
    <row r="76" spans="1:10" ht="20.100000000000001" customHeight="1" thickBot="1" x14ac:dyDescent="0.3">
      <c r="A76" s="3" t="s">
        <v>21</v>
      </c>
      <c r="B76" s="45">
        <v>38972.15</v>
      </c>
      <c r="C76" s="46">
        <v>1460.35</v>
      </c>
      <c r="D76" s="46">
        <v>3920.17</v>
      </c>
      <c r="E76" s="46">
        <v>12040.23</v>
      </c>
      <c r="F76" s="46">
        <v>972.9</v>
      </c>
      <c r="G76" s="46">
        <v>2267.16</v>
      </c>
      <c r="H76" s="46">
        <v>1273.6199999999999</v>
      </c>
      <c r="I76" s="46">
        <v>60906.579999999994</v>
      </c>
      <c r="J76" s="46">
        <v>19439.2</v>
      </c>
    </row>
    <row r="77" spans="1:10" ht="20.100000000000001" customHeight="1" thickBot="1" x14ac:dyDescent="0.3">
      <c r="A77" s="4" t="s">
        <v>20</v>
      </c>
      <c r="B77" s="34">
        <v>17935.510000000002</v>
      </c>
      <c r="C77" s="34">
        <v>450.37</v>
      </c>
      <c r="D77" s="34">
        <v>3244.37</v>
      </c>
      <c r="E77" s="34">
        <v>8822.01</v>
      </c>
      <c r="F77" s="34">
        <v>567.97</v>
      </c>
      <c r="G77" s="34">
        <v>331.35</v>
      </c>
      <c r="H77" s="34">
        <v>234.35</v>
      </c>
      <c r="I77" s="34">
        <f>B77+C77+D77+E77+F77+G77+H77</f>
        <v>31585.93</v>
      </c>
      <c r="J77" s="37">
        <v>14690.689999999999</v>
      </c>
    </row>
    <row r="78" spans="1:10" ht="20.100000000000001" customHeight="1" thickBot="1" x14ac:dyDescent="0.3">
      <c r="A78" s="5" t="s">
        <v>11</v>
      </c>
      <c r="B78" s="21">
        <f>(B77/B76)*100</f>
        <v>46.021351144342823</v>
      </c>
      <c r="C78" s="21">
        <f t="shared" ref="C78:J78" si="24">(C77/C76)*100</f>
        <v>30.839867155134044</v>
      </c>
      <c r="D78" s="21">
        <f t="shared" si="24"/>
        <v>82.760951693421461</v>
      </c>
      <c r="E78" s="21">
        <f t="shared" si="24"/>
        <v>73.271108608390378</v>
      </c>
      <c r="F78" s="21">
        <f t="shared" si="24"/>
        <v>58.379072874910065</v>
      </c>
      <c r="G78" s="21">
        <f t="shared" si="24"/>
        <v>14.615201397342933</v>
      </c>
      <c r="H78" s="21">
        <f t="shared" si="24"/>
        <v>18.40030778411143</v>
      </c>
      <c r="I78" s="21">
        <f t="shared" si="24"/>
        <v>51.859634870321081</v>
      </c>
      <c r="J78" s="21">
        <f t="shared" si="24"/>
        <v>75.572502983661877</v>
      </c>
    </row>
    <row r="79" spans="1:10" ht="20.100000000000001" customHeight="1" thickBot="1" x14ac:dyDescent="0.3">
      <c r="A79" s="6" t="s">
        <v>22</v>
      </c>
      <c r="B79" s="39">
        <v>122931.98000000001</v>
      </c>
      <c r="C79" s="35">
        <v>2449.3200000000002</v>
      </c>
      <c r="D79" s="35">
        <v>22162.58</v>
      </c>
      <c r="E79" s="35">
        <v>54872.319999999992</v>
      </c>
      <c r="F79" s="35">
        <v>1990.43</v>
      </c>
      <c r="G79" s="35">
        <v>1351.07</v>
      </c>
      <c r="H79" s="40">
        <v>1095.25</v>
      </c>
      <c r="I79" s="48">
        <f>B79+C79+D79+E79+F79+G79+H79</f>
        <v>206852.95</v>
      </c>
      <c r="J79" s="41">
        <v>46039.15</v>
      </c>
    </row>
    <row r="80" spans="1:10" ht="20.100000000000001" customHeight="1" thickBot="1" x14ac:dyDescent="0.3">
      <c r="A80" s="7" t="s">
        <v>10</v>
      </c>
      <c r="B80" s="22">
        <f>B79/B77</f>
        <v>6.8541112017444723</v>
      </c>
      <c r="C80" s="22">
        <f t="shared" ref="C80:J80" si="25">C79/C77</f>
        <v>5.4384617092612748</v>
      </c>
      <c r="D80" s="22">
        <f t="shared" si="25"/>
        <v>6.8310889325200277</v>
      </c>
      <c r="E80" s="22">
        <f t="shared" si="25"/>
        <v>6.2199340059691606</v>
      </c>
      <c r="F80" s="22">
        <f t="shared" si="25"/>
        <v>3.5044632639047837</v>
      </c>
      <c r="G80" s="22">
        <f t="shared" si="25"/>
        <v>4.0774709521653838</v>
      </c>
      <c r="H80" s="22">
        <f t="shared" si="25"/>
        <v>4.6735651802858973</v>
      </c>
      <c r="I80" s="22">
        <f t="shared" si="25"/>
        <v>6.5488953467572433</v>
      </c>
      <c r="J80" s="22">
        <f t="shared" si="25"/>
        <v>3.1338997691735382</v>
      </c>
    </row>
    <row r="81" spans="1:12" ht="15.75" x14ac:dyDescent="0.25">
      <c r="A81" s="1" t="s">
        <v>18</v>
      </c>
      <c r="B81" s="8"/>
      <c r="C81" s="8"/>
      <c r="D81" s="8"/>
      <c r="E81" s="8"/>
      <c r="F81" s="8"/>
      <c r="G81" s="8"/>
      <c r="H81" s="8"/>
      <c r="I81" s="8"/>
      <c r="J81" s="8"/>
    </row>
    <row r="82" spans="1:12" ht="15.75" x14ac:dyDescent="0.25">
      <c r="A82" s="9" t="s">
        <v>19</v>
      </c>
      <c r="B82" s="8"/>
      <c r="C82" s="8"/>
      <c r="D82" s="8"/>
      <c r="E82" s="8"/>
      <c r="F82" s="8"/>
      <c r="G82" s="8"/>
      <c r="H82" s="8"/>
      <c r="I82" s="8"/>
      <c r="J82" s="8"/>
    </row>
    <row r="83" spans="1:12" ht="15.75" x14ac:dyDescent="0.25">
      <c r="A83" s="1"/>
      <c r="B83" s="8"/>
      <c r="C83" s="8"/>
      <c r="D83" s="8"/>
      <c r="E83" s="8"/>
      <c r="F83" s="8"/>
      <c r="G83" s="8"/>
      <c r="H83" s="8"/>
      <c r="I83" s="8"/>
      <c r="J83" s="8"/>
    </row>
    <row r="84" spans="1:12" ht="16.5" thickBot="1" x14ac:dyDescent="0.3">
      <c r="A84" s="66" t="s">
        <v>32</v>
      </c>
      <c r="B84" s="66"/>
      <c r="C84" s="66"/>
      <c r="D84" s="66"/>
      <c r="E84" s="66"/>
      <c r="F84" s="66"/>
      <c r="G84" s="66"/>
      <c r="H84" s="66"/>
      <c r="I84" s="66"/>
      <c r="J84" s="66"/>
    </row>
    <row r="85" spans="1:12" ht="16.5" thickBot="1" x14ac:dyDescent="0.3">
      <c r="A85" s="67" t="s">
        <v>23</v>
      </c>
      <c r="B85" s="68"/>
      <c r="C85" s="68"/>
      <c r="D85" s="68"/>
      <c r="E85" s="68"/>
      <c r="F85" s="68"/>
      <c r="G85" s="68"/>
      <c r="H85" s="68"/>
      <c r="I85" s="68"/>
      <c r="J85" s="69"/>
    </row>
    <row r="86" spans="1:12" ht="27" thickTop="1" thickBot="1" x14ac:dyDescent="0.3">
      <c r="A86" s="49" t="s">
        <v>43</v>
      </c>
      <c r="B86" s="11" t="s">
        <v>0</v>
      </c>
      <c r="C86" s="11" t="s">
        <v>1</v>
      </c>
      <c r="D86" s="11" t="s">
        <v>2</v>
      </c>
      <c r="E86" s="11" t="s">
        <v>3</v>
      </c>
      <c r="F86" s="11" t="s">
        <v>36</v>
      </c>
      <c r="G86" s="11" t="s">
        <v>5</v>
      </c>
      <c r="H86" s="11" t="s">
        <v>6</v>
      </c>
      <c r="I86" s="30" t="s">
        <v>7</v>
      </c>
      <c r="J86" s="12" t="s">
        <v>8</v>
      </c>
    </row>
    <row r="87" spans="1:12" ht="16.5" thickTop="1" thickBot="1" x14ac:dyDescent="0.3">
      <c r="A87" s="13" t="s">
        <v>21</v>
      </c>
      <c r="B87" s="31">
        <v>814517.13</v>
      </c>
      <c r="C87" s="31">
        <v>24929.32</v>
      </c>
      <c r="D87" s="31">
        <v>107706.96</v>
      </c>
      <c r="E87" s="31">
        <v>211876.37</v>
      </c>
      <c r="F87" s="31">
        <v>29228.82</v>
      </c>
      <c r="G87" s="31">
        <v>42530.44</v>
      </c>
      <c r="H87" s="31">
        <v>39667.71</v>
      </c>
      <c r="I87" s="31">
        <v>1270456.75</v>
      </c>
      <c r="J87" s="31">
        <v>379777.8</v>
      </c>
    </row>
    <row r="88" spans="1:12" ht="15.75" thickBot="1" x14ac:dyDescent="0.3">
      <c r="A88" s="14" t="s">
        <v>20</v>
      </c>
      <c r="B88" s="32">
        <f t="shared" ref="B88:J88" si="26">B77+B71+B65+B59+B53+B47+B41+B35+B29+B23+B17+B11+B5</f>
        <v>539693.67949176114</v>
      </c>
      <c r="C88" s="32">
        <f t="shared" si="26"/>
        <v>7569.7000000000007</v>
      </c>
      <c r="D88" s="32">
        <f t="shared" si="26"/>
        <v>106340.95000000001</v>
      </c>
      <c r="E88" s="32">
        <f t="shared" si="26"/>
        <v>131081.52305479906</v>
      </c>
      <c r="F88" s="32">
        <f t="shared" si="26"/>
        <v>9569.1861625282163</v>
      </c>
      <c r="G88" s="32">
        <f t="shared" si="26"/>
        <v>7807.8996688741718</v>
      </c>
      <c r="H88" s="32">
        <f t="shared" si="26"/>
        <v>12774.797036122818</v>
      </c>
      <c r="I88" s="32">
        <f t="shared" si="26"/>
        <v>814837.73541408544</v>
      </c>
      <c r="J88" s="32">
        <f t="shared" si="26"/>
        <v>335128.88908306276</v>
      </c>
      <c r="L88" s="24"/>
    </row>
    <row r="89" spans="1:12" ht="15.75" thickBot="1" x14ac:dyDescent="0.3">
      <c r="A89" s="15" t="s">
        <v>11</v>
      </c>
      <c r="B89" s="25">
        <f>(B88/B87)*100</f>
        <v>66.259340609786946</v>
      </c>
      <c r="C89" s="25">
        <f t="shared" ref="C89:J89" si="27">(C88/C87)*100</f>
        <v>30.364646929799932</v>
      </c>
      <c r="D89" s="25">
        <f t="shared" si="27"/>
        <v>98.731734699410339</v>
      </c>
      <c r="E89" s="25">
        <f t="shared" si="27"/>
        <v>61.866985475916479</v>
      </c>
      <c r="F89" s="25">
        <f t="shared" si="27"/>
        <v>32.738872669263472</v>
      </c>
      <c r="G89" s="25">
        <f t="shared" si="27"/>
        <v>18.358379713151738</v>
      </c>
      <c r="H89" s="25">
        <f t="shared" si="27"/>
        <v>32.204523619142165</v>
      </c>
      <c r="I89" s="25">
        <f t="shared" si="27"/>
        <v>64.137384874698441</v>
      </c>
      <c r="J89" s="25">
        <f t="shared" si="27"/>
        <v>88.243412090717982</v>
      </c>
    </row>
    <row r="90" spans="1:12" ht="15.75" thickBot="1" x14ac:dyDescent="0.3">
      <c r="A90" s="27" t="s">
        <v>22</v>
      </c>
      <c r="B90" s="32">
        <f>B79+B73+B67+B61+B55+B49+B43+B37+B31+B25+B19+B13+B7</f>
        <v>3066300.0193361333</v>
      </c>
      <c r="C90" s="32">
        <f t="shared" ref="C90:J90" si="28">C79+C73+C67+C61+C55+C49+C43+C37+C31+C25+C19+C13+C7</f>
        <v>33890.820487500001</v>
      </c>
      <c r="D90" s="32">
        <f t="shared" si="28"/>
        <v>626665.20629775338</v>
      </c>
      <c r="E90" s="32">
        <f t="shared" si="28"/>
        <v>694697.57784169307</v>
      </c>
      <c r="F90" s="32">
        <f t="shared" si="28"/>
        <v>43838.465857787814</v>
      </c>
      <c r="G90" s="32">
        <f t="shared" si="28"/>
        <v>28360.614072847682</v>
      </c>
      <c r="H90" s="32">
        <f t="shared" si="28"/>
        <v>64791.950926550278</v>
      </c>
      <c r="I90" s="32">
        <f t="shared" si="28"/>
        <v>4558544.6548202662</v>
      </c>
      <c r="J90" s="32">
        <f t="shared" si="28"/>
        <v>1023002.598927544</v>
      </c>
    </row>
    <row r="91" spans="1:12" ht="15.75" thickBot="1" x14ac:dyDescent="0.3">
      <c r="A91" s="15" t="s">
        <v>10</v>
      </c>
      <c r="B91" s="25">
        <f>B90/B88</f>
        <v>5.6815562899008212</v>
      </c>
      <c r="C91" s="25">
        <f t="shared" ref="C91:J91" si="29">C90/C88</f>
        <v>4.4771682480811652</v>
      </c>
      <c r="D91" s="25">
        <f t="shared" si="29"/>
        <v>5.8929810792338539</v>
      </c>
      <c r="E91" s="25">
        <f t="shared" si="29"/>
        <v>5.2997368481236862</v>
      </c>
      <c r="F91" s="25">
        <f t="shared" si="29"/>
        <v>4.5812115171772891</v>
      </c>
      <c r="G91" s="25">
        <f t="shared" si="29"/>
        <v>3.6322974520159304</v>
      </c>
      <c r="H91" s="25">
        <f t="shared" si="29"/>
        <v>5.0718575601115612</v>
      </c>
      <c r="I91" s="25">
        <f t="shared" si="29"/>
        <v>5.5944201608479736</v>
      </c>
      <c r="J91" s="25">
        <f t="shared" si="29"/>
        <v>3.0525646467738254</v>
      </c>
    </row>
    <row r="93" spans="1:12" x14ac:dyDescent="0.25">
      <c r="A93" t="s">
        <v>39</v>
      </c>
      <c r="B93" s="23"/>
      <c r="C93" s="24"/>
      <c r="D93" s="23"/>
      <c r="I93" s="23"/>
    </row>
  </sheetData>
  <mergeCells count="16">
    <mergeCell ref="A27:J27"/>
    <mergeCell ref="A1:J1"/>
    <mergeCell ref="A3:J3"/>
    <mergeCell ref="A9:J9"/>
    <mergeCell ref="A15:J15"/>
    <mergeCell ref="A21:J21"/>
    <mergeCell ref="A69:J69"/>
    <mergeCell ref="A75:J75"/>
    <mergeCell ref="A84:J84"/>
    <mergeCell ref="A85:J85"/>
    <mergeCell ref="A33:J33"/>
    <mergeCell ref="A39:J39"/>
    <mergeCell ref="A45:J45"/>
    <mergeCell ref="A51:J51"/>
    <mergeCell ref="A57:J57"/>
    <mergeCell ref="A63:J63"/>
  </mergeCells>
  <conditionalFormatting sqref="D65">
    <cfRule type="expression" dxfId="7" priority="2">
      <formula>D$39=100</formula>
    </cfRule>
  </conditionalFormatting>
  <conditionalFormatting sqref="D65">
    <cfRule type="cellIs" dxfId="6" priority="1" operator="greaterThan">
      <formula>D64</formula>
    </cfRule>
  </conditionalFormatting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3"/>
  <sheetViews>
    <sheetView topLeftCell="A7" zoomScaleNormal="100" workbookViewId="0">
      <selection activeCell="C96" sqref="C96"/>
    </sheetView>
  </sheetViews>
  <sheetFormatPr defaultRowHeight="15" x14ac:dyDescent="0.25"/>
  <cols>
    <col min="1" max="1" width="34.42578125" customWidth="1"/>
    <col min="2" max="10" width="12.7109375" customWidth="1"/>
    <col min="11" max="11" width="9.140625" style="28"/>
    <col min="12" max="12" width="11.42578125" bestFit="1" customWidth="1"/>
  </cols>
  <sheetData>
    <row r="1" spans="1:10" ht="32.25" customHeight="1" thickBot="1" x14ac:dyDescent="0.3">
      <c r="A1" s="66" t="s">
        <v>33</v>
      </c>
      <c r="B1" s="66"/>
      <c r="C1" s="66"/>
      <c r="D1" s="66"/>
      <c r="E1" s="66"/>
      <c r="F1" s="66"/>
      <c r="G1" s="66"/>
      <c r="H1" s="66"/>
      <c r="I1" s="66"/>
      <c r="J1" s="66"/>
    </row>
    <row r="2" spans="1:10" ht="30.75" thickBot="1" x14ac:dyDescent="0.3">
      <c r="A2" s="47" t="s">
        <v>44</v>
      </c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9" t="s">
        <v>7</v>
      </c>
      <c r="J2" s="10" t="s">
        <v>8</v>
      </c>
    </row>
    <row r="3" spans="1:10" ht="17.25" thickTop="1" thickBot="1" x14ac:dyDescent="0.3">
      <c r="A3" s="70" t="s">
        <v>24</v>
      </c>
      <c r="B3" s="71"/>
      <c r="C3" s="71"/>
      <c r="D3" s="71"/>
      <c r="E3" s="71"/>
      <c r="F3" s="71"/>
      <c r="G3" s="71"/>
      <c r="H3" s="71"/>
      <c r="I3" s="71"/>
      <c r="J3" s="72"/>
    </row>
    <row r="4" spans="1:10" ht="20.100000000000001" customHeight="1" thickBot="1" x14ac:dyDescent="0.3">
      <c r="A4" s="3" t="s">
        <v>21</v>
      </c>
      <c r="B4" s="45">
        <v>173047.62</v>
      </c>
      <c r="C4" s="46">
        <v>6271.94</v>
      </c>
      <c r="D4" s="46">
        <v>21995.45</v>
      </c>
      <c r="E4" s="46">
        <v>39373.74</v>
      </c>
      <c r="F4" s="46">
        <v>4660.75</v>
      </c>
      <c r="G4" s="46">
        <v>6100.8</v>
      </c>
      <c r="H4" s="46">
        <v>5122.32</v>
      </c>
      <c r="I4" s="46">
        <v>256572.62</v>
      </c>
      <c r="J4" s="46">
        <v>85803.92</v>
      </c>
    </row>
    <row r="5" spans="1:10" ht="20.100000000000001" customHeight="1" thickBot="1" x14ac:dyDescent="0.3">
      <c r="A5" s="4" t="s">
        <v>20</v>
      </c>
      <c r="B5" s="34">
        <v>140978.99148451776</v>
      </c>
      <c r="C5" s="34">
        <v>3975.69</v>
      </c>
      <c r="D5" s="34">
        <v>21979.21</v>
      </c>
      <c r="E5" s="34">
        <v>35864.615449840159</v>
      </c>
      <c r="F5" s="34">
        <v>3228.9416478555308</v>
      </c>
      <c r="G5" s="34">
        <v>1861.0937748344372</v>
      </c>
      <c r="H5" s="34">
        <v>2956.5628296207105</v>
      </c>
      <c r="I5" s="33">
        <v>210845.1051866686</v>
      </c>
      <c r="J5" s="37">
        <v>83476.05</v>
      </c>
    </row>
    <row r="6" spans="1:10" ht="20.100000000000001" customHeight="1" thickBot="1" x14ac:dyDescent="0.3">
      <c r="A6" s="5" t="s">
        <v>11</v>
      </c>
      <c r="B6" s="38">
        <v>81.468321543236343</v>
      </c>
      <c r="C6" s="38">
        <v>63.388520936105898</v>
      </c>
      <c r="D6" s="38">
        <v>99.926166548081525</v>
      </c>
      <c r="E6" s="38">
        <v>91.08765245526628</v>
      </c>
      <c r="F6" s="38">
        <v>69.279443176646055</v>
      </c>
      <c r="G6" s="38">
        <v>30.505733261776115</v>
      </c>
      <c r="H6" s="38">
        <v>57.719213747300259</v>
      </c>
      <c r="I6" s="38">
        <v>82.177554715958621</v>
      </c>
      <c r="J6" s="38">
        <v>97.286988752961406</v>
      </c>
    </row>
    <row r="7" spans="1:10" ht="20.100000000000001" customHeight="1" thickBot="1" x14ac:dyDescent="0.3">
      <c r="A7" s="6" t="s">
        <v>22</v>
      </c>
      <c r="B7" s="39">
        <v>851080.0672478904</v>
      </c>
      <c r="C7" s="35">
        <v>19165.71</v>
      </c>
      <c r="D7" s="35">
        <v>129514.06496442012</v>
      </c>
      <c r="E7" s="35">
        <v>189866.26517871823</v>
      </c>
      <c r="F7" s="35">
        <v>16170.061094808127</v>
      </c>
      <c r="G7" s="35">
        <v>5886.2285695364244</v>
      </c>
      <c r="H7" s="40">
        <v>14317.754128838049</v>
      </c>
      <c r="I7" s="36">
        <v>1226000.1511842113</v>
      </c>
      <c r="J7" s="41">
        <v>265702.13735853549</v>
      </c>
    </row>
    <row r="8" spans="1:10" ht="20.100000000000001" customHeight="1" thickBot="1" x14ac:dyDescent="0.3">
      <c r="A8" s="7" t="s">
        <v>10</v>
      </c>
      <c r="B8" s="58">
        <v>6.0369283273058141</v>
      </c>
      <c r="C8" s="58">
        <v>4.8207254589769324</v>
      </c>
      <c r="D8" s="58">
        <v>5.8925714329323089</v>
      </c>
      <c r="E8" s="58">
        <v>5.2939718660656769</v>
      </c>
      <c r="F8" s="58">
        <v>5.007851754009649</v>
      </c>
      <c r="G8" s="58">
        <v>3.162779140486923</v>
      </c>
      <c r="H8" s="58">
        <v>4.8427024737623574</v>
      </c>
      <c r="I8" s="58">
        <v>5.8146958170965846</v>
      </c>
      <c r="J8" s="58">
        <v>3.1829744861973643</v>
      </c>
    </row>
    <row r="9" spans="1:10" ht="20.100000000000001" customHeight="1" thickBot="1" x14ac:dyDescent="0.3">
      <c r="A9" s="63" t="s">
        <v>9</v>
      </c>
      <c r="B9" s="64"/>
      <c r="C9" s="64"/>
      <c r="D9" s="64"/>
      <c r="E9" s="64"/>
      <c r="F9" s="64"/>
      <c r="G9" s="64"/>
      <c r="H9" s="64"/>
      <c r="I9" s="64"/>
      <c r="J9" s="65"/>
    </row>
    <row r="10" spans="1:10" ht="20.100000000000001" customHeight="1" thickBot="1" x14ac:dyDescent="0.3">
      <c r="A10" s="3" t="s">
        <v>21</v>
      </c>
      <c r="B10" s="45">
        <v>76353.490000000005</v>
      </c>
      <c r="C10" s="46">
        <v>1987.88</v>
      </c>
      <c r="D10" s="46">
        <v>15238.47</v>
      </c>
      <c r="E10" s="46">
        <v>14884.84</v>
      </c>
      <c r="F10" s="46">
        <v>4969.72</v>
      </c>
      <c r="G10" s="46">
        <v>9502.5300000000007</v>
      </c>
      <c r="H10" s="46">
        <v>7960.93</v>
      </c>
      <c r="I10" s="46">
        <v>130897.86000000002</v>
      </c>
      <c r="J10" s="46">
        <v>41635.9</v>
      </c>
    </row>
    <row r="11" spans="1:10" ht="20.100000000000001" customHeight="1" thickBot="1" x14ac:dyDescent="0.3">
      <c r="A11" s="4" t="s">
        <v>20</v>
      </c>
      <c r="B11" s="34">
        <v>58126.3</v>
      </c>
      <c r="C11" s="34">
        <v>842.4</v>
      </c>
      <c r="D11" s="34">
        <v>15238.47</v>
      </c>
      <c r="E11" s="34">
        <v>11036.6</v>
      </c>
      <c r="F11" s="34">
        <v>2725</v>
      </c>
      <c r="G11" s="34">
        <v>4758.82</v>
      </c>
      <c r="H11" s="34">
        <v>5264</v>
      </c>
      <c r="I11" s="34">
        <v>97991.59</v>
      </c>
      <c r="J11" s="37">
        <v>40521</v>
      </c>
    </row>
    <row r="12" spans="1:10" ht="20.100000000000001" customHeight="1" thickBot="1" x14ac:dyDescent="0.3">
      <c r="A12" s="5" t="s">
        <v>11</v>
      </c>
      <c r="B12" s="38">
        <v>76.127888849612503</v>
      </c>
      <c r="C12" s="38">
        <v>42.376803428778395</v>
      </c>
      <c r="D12" s="38">
        <v>100</v>
      </c>
      <c r="E12" s="38">
        <v>74.146581353914456</v>
      </c>
      <c r="F12" s="38">
        <v>54.832062973366703</v>
      </c>
      <c r="G12" s="38">
        <v>50.07950514231473</v>
      </c>
      <c r="H12" s="38">
        <v>66.122927848881972</v>
      </c>
      <c r="I12" s="38">
        <v>74.861109264887887</v>
      </c>
      <c r="J12" s="38">
        <v>97.322262758821111</v>
      </c>
    </row>
    <row r="13" spans="1:10" ht="20.100000000000001" customHeight="1" thickBot="1" x14ac:dyDescent="0.3">
      <c r="A13" s="6" t="s">
        <v>22</v>
      </c>
      <c r="B13" s="39">
        <v>342617.09</v>
      </c>
      <c r="C13" s="35">
        <v>4524.3999999999996</v>
      </c>
      <c r="D13" s="35">
        <v>90163.55</v>
      </c>
      <c r="E13" s="35">
        <v>54391.8</v>
      </c>
      <c r="F13" s="35">
        <v>14522</v>
      </c>
      <c r="G13" s="35">
        <v>19280.239999999998</v>
      </c>
      <c r="H13" s="40">
        <v>29787.200000000001</v>
      </c>
      <c r="I13" s="48">
        <v>555286.27999999991</v>
      </c>
      <c r="J13" s="41">
        <v>122544.6</v>
      </c>
    </row>
    <row r="14" spans="1:10" ht="20.100000000000001" customHeight="1" thickBot="1" x14ac:dyDescent="0.3">
      <c r="A14" s="7" t="s">
        <v>10</v>
      </c>
      <c r="B14" s="58">
        <v>5.8943557391404582</v>
      </c>
      <c r="C14" s="58">
        <v>5.3708452041785373</v>
      </c>
      <c r="D14" s="58">
        <v>5.9168374515289273</v>
      </c>
      <c r="E14" s="58">
        <v>4.9283112552778938</v>
      </c>
      <c r="F14" s="58">
        <v>5.3291743119266055</v>
      </c>
      <c r="G14" s="58">
        <v>4.0514749454696748</v>
      </c>
      <c r="H14" s="58">
        <v>5.6586626139817628</v>
      </c>
      <c r="I14" s="58">
        <v>5.6666728236576214</v>
      </c>
      <c r="J14" s="58">
        <v>3.0242244761975274</v>
      </c>
    </row>
    <row r="15" spans="1:10" ht="20.100000000000001" customHeight="1" thickBot="1" x14ac:dyDescent="0.3">
      <c r="A15" s="63" t="s">
        <v>25</v>
      </c>
      <c r="B15" s="64"/>
      <c r="C15" s="64"/>
      <c r="D15" s="64"/>
      <c r="E15" s="64"/>
      <c r="F15" s="64"/>
      <c r="G15" s="64"/>
      <c r="H15" s="64"/>
      <c r="I15" s="64"/>
      <c r="J15" s="65"/>
    </row>
    <row r="16" spans="1:10" ht="20.100000000000001" customHeight="1" thickBot="1" x14ac:dyDescent="0.3">
      <c r="A16" s="3" t="s">
        <v>21</v>
      </c>
      <c r="B16" s="45">
        <v>57816.19</v>
      </c>
      <c r="C16" s="46">
        <v>2391.25</v>
      </c>
      <c r="D16" s="46">
        <v>6293.65</v>
      </c>
      <c r="E16" s="46">
        <v>8478.35</v>
      </c>
      <c r="F16" s="46">
        <v>1986.61</v>
      </c>
      <c r="G16" s="46">
        <v>2155.3200000000002</v>
      </c>
      <c r="H16" s="46">
        <v>3503.99</v>
      </c>
      <c r="I16" s="46">
        <v>82625.360000000015</v>
      </c>
      <c r="J16" s="46">
        <v>22470.2</v>
      </c>
    </row>
    <row r="17" spans="1:12" ht="20.100000000000001" customHeight="1" thickBot="1" x14ac:dyDescent="0.3">
      <c r="A17" s="4" t="s">
        <v>20</v>
      </c>
      <c r="B17" s="34">
        <v>45936</v>
      </c>
      <c r="C17" s="34">
        <v>933</v>
      </c>
      <c r="D17" s="34">
        <v>6084.65</v>
      </c>
      <c r="E17" s="34">
        <v>6551</v>
      </c>
      <c r="F17" s="34">
        <v>1350.6100000000001</v>
      </c>
      <c r="G17" s="34">
        <v>624</v>
      </c>
      <c r="H17" s="34">
        <v>2268.9899999999998</v>
      </c>
      <c r="I17" s="34">
        <v>63748.25</v>
      </c>
      <c r="J17" s="37">
        <v>20583</v>
      </c>
    </row>
    <row r="18" spans="1:12" ht="20.100000000000001" customHeight="1" thickBot="1" x14ac:dyDescent="0.3">
      <c r="A18" s="5" t="s">
        <v>11</v>
      </c>
      <c r="B18" s="38">
        <v>79.45179369308147</v>
      </c>
      <c r="C18" s="38">
        <v>39.017250392054365</v>
      </c>
      <c r="D18" s="38">
        <v>96.6791925194442</v>
      </c>
      <c r="E18" s="38">
        <v>77.26739282997282</v>
      </c>
      <c r="F18" s="38">
        <v>67.98566402061806</v>
      </c>
      <c r="G18" s="38">
        <v>28.951617393240909</v>
      </c>
      <c r="H18" s="38">
        <v>64.754465623474957</v>
      </c>
      <c r="I18" s="38">
        <v>77.153370345375791</v>
      </c>
      <c r="J18" s="38">
        <v>91.60132086051749</v>
      </c>
    </row>
    <row r="19" spans="1:12" ht="20.100000000000001" customHeight="1" thickBot="1" x14ac:dyDescent="0.3">
      <c r="A19" s="6" t="s">
        <v>22</v>
      </c>
      <c r="B19" s="39">
        <v>312349</v>
      </c>
      <c r="C19" s="35">
        <v>5218</v>
      </c>
      <c r="D19" s="35">
        <v>42100</v>
      </c>
      <c r="E19" s="35">
        <v>41379</v>
      </c>
      <c r="F19" s="35">
        <v>7209</v>
      </c>
      <c r="G19" s="35">
        <v>2506</v>
      </c>
      <c r="H19" s="40">
        <v>11246</v>
      </c>
      <c r="I19" s="48">
        <v>422007</v>
      </c>
      <c r="J19" s="41">
        <v>60940</v>
      </c>
    </row>
    <row r="20" spans="1:12" ht="20.100000000000001" customHeight="1" thickBot="1" x14ac:dyDescent="0.3">
      <c r="A20" s="26" t="s">
        <v>10</v>
      </c>
      <c r="B20" s="58">
        <v>6.7996560431905255</v>
      </c>
      <c r="C20" s="58">
        <v>5.592711682743837</v>
      </c>
      <c r="D20" s="58">
        <v>6.9190503973112669</v>
      </c>
      <c r="E20" s="58">
        <v>6.316440238131583</v>
      </c>
      <c r="F20" s="58">
        <v>5.3375882008870059</v>
      </c>
      <c r="G20" s="58">
        <v>4.0160256410256414</v>
      </c>
      <c r="H20" s="58">
        <v>4.9563902881899002</v>
      </c>
      <c r="I20" s="58">
        <v>6.619899369786622</v>
      </c>
      <c r="J20" s="58">
        <v>2.9606957197687414</v>
      </c>
      <c r="L20" s="23"/>
    </row>
    <row r="21" spans="1:12" ht="20.100000000000001" customHeight="1" thickBot="1" x14ac:dyDescent="0.3">
      <c r="A21" s="60" t="s">
        <v>12</v>
      </c>
      <c r="B21" s="61"/>
      <c r="C21" s="61"/>
      <c r="D21" s="61"/>
      <c r="E21" s="61"/>
      <c r="F21" s="61"/>
      <c r="G21" s="61"/>
      <c r="H21" s="61"/>
      <c r="I21" s="61"/>
      <c r="J21" s="62"/>
    </row>
    <row r="22" spans="1:12" ht="20.100000000000001" customHeight="1" thickBot="1" x14ac:dyDescent="0.3">
      <c r="A22" s="3" t="s">
        <v>21</v>
      </c>
      <c r="B22" s="45">
        <v>10922.31</v>
      </c>
      <c r="C22" s="46">
        <v>189.65</v>
      </c>
      <c r="D22" s="46">
        <v>1260.8</v>
      </c>
      <c r="E22" s="46">
        <v>2583.7399999999998</v>
      </c>
      <c r="F22" s="46">
        <v>1162.77</v>
      </c>
      <c r="G22" s="46">
        <v>1456.29</v>
      </c>
      <c r="H22" s="46">
        <v>1451.54</v>
      </c>
      <c r="I22" s="46">
        <v>19027.099999999999</v>
      </c>
      <c r="J22" s="46">
        <v>5511.59</v>
      </c>
    </row>
    <row r="23" spans="1:12" ht="20.100000000000001" customHeight="1" thickBot="1" x14ac:dyDescent="0.3">
      <c r="A23" s="4" t="s">
        <v>20</v>
      </c>
      <c r="B23" s="34">
        <v>7691</v>
      </c>
      <c r="C23" s="34">
        <v>0</v>
      </c>
      <c r="D23" s="34">
        <v>1260.8</v>
      </c>
      <c r="E23" s="34">
        <v>394.1</v>
      </c>
      <c r="F23" s="34">
        <v>500</v>
      </c>
      <c r="G23" s="34">
        <v>33</v>
      </c>
      <c r="H23" s="34">
        <v>270</v>
      </c>
      <c r="I23" s="34">
        <v>10148.900000000001</v>
      </c>
      <c r="J23" s="37">
        <v>5189.1399999999994</v>
      </c>
    </row>
    <row r="24" spans="1:12" ht="20.100000000000001" customHeight="1" thickBot="1" x14ac:dyDescent="0.3">
      <c r="A24" s="5" t="s">
        <v>11</v>
      </c>
      <c r="B24" s="38">
        <v>70.415507342311287</v>
      </c>
      <c r="C24" s="38">
        <v>0</v>
      </c>
      <c r="D24" s="38">
        <v>100</v>
      </c>
      <c r="E24" s="38">
        <v>15.25308274052343</v>
      </c>
      <c r="F24" s="38">
        <v>43.000765413624364</v>
      </c>
      <c r="G24" s="38">
        <v>2.2660321776569226</v>
      </c>
      <c r="H24" s="38">
        <v>18.600934180249943</v>
      </c>
      <c r="I24" s="38">
        <v>53.33918463664984</v>
      </c>
      <c r="J24" s="38">
        <v>94.149601113290345</v>
      </c>
    </row>
    <row r="25" spans="1:12" ht="20.100000000000001" customHeight="1" thickBot="1" x14ac:dyDescent="0.3">
      <c r="A25" s="6" t="s">
        <v>22</v>
      </c>
      <c r="B25" s="39">
        <v>33618.089999999997</v>
      </c>
      <c r="C25" s="35">
        <v>0</v>
      </c>
      <c r="D25" s="35">
        <v>5626.64</v>
      </c>
      <c r="E25" s="35">
        <v>1674.08</v>
      </c>
      <c r="F25" s="35">
        <v>2849.37</v>
      </c>
      <c r="G25" s="35">
        <v>103.95</v>
      </c>
      <c r="H25" s="40">
        <v>897.73</v>
      </c>
      <c r="I25" s="48">
        <v>44769.86</v>
      </c>
      <c r="J25" s="41">
        <v>16830.03</v>
      </c>
    </row>
    <row r="26" spans="1:12" ht="20.100000000000001" customHeight="1" thickBot="1" x14ac:dyDescent="0.3">
      <c r="A26" s="7" t="s">
        <v>10</v>
      </c>
      <c r="B26" s="58">
        <v>4.3710947861136384</v>
      </c>
      <c r="C26" s="58">
        <v>0</v>
      </c>
      <c r="D26" s="58">
        <v>4.4627538071065995</v>
      </c>
      <c r="E26" s="58">
        <v>4.2478558741436183</v>
      </c>
      <c r="F26" s="58">
        <v>5.6987399999999999</v>
      </c>
      <c r="G26" s="58">
        <v>3.15</v>
      </c>
      <c r="H26" s="58">
        <v>3.3249259259259261</v>
      </c>
      <c r="I26" s="58">
        <v>4.411301717427504</v>
      </c>
      <c r="J26" s="58">
        <v>3.2433177751997442</v>
      </c>
    </row>
    <row r="27" spans="1:12" ht="20.100000000000001" customHeight="1" thickBot="1" x14ac:dyDescent="0.3">
      <c r="A27" s="63" t="s">
        <v>26</v>
      </c>
      <c r="B27" s="64"/>
      <c r="C27" s="64"/>
      <c r="D27" s="64"/>
      <c r="E27" s="64"/>
      <c r="F27" s="64"/>
      <c r="G27" s="64"/>
      <c r="H27" s="64"/>
      <c r="I27" s="64"/>
      <c r="J27" s="65"/>
    </row>
    <row r="28" spans="1:12" ht="20.100000000000001" customHeight="1" thickBot="1" x14ac:dyDescent="0.3">
      <c r="A28" s="3" t="s">
        <v>21</v>
      </c>
      <c r="B28" s="45">
        <v>65357.79</v>
      </c>
      <c r="C28" s="46">
        <v>2312.4899999999998</v>
      </c>
      <c r="D28" s="46">
        <v>5175.09</v>
      </c>
      <c r="E28" s="46">
        <v>13121.68</v>
      </c>
      <c r="F28" s="46">
        <v>1485.75</v>
      </c>
      <c r="G28" s="46">
        <v>1022.24</v>
      </c>
      <c r="H28" s="46">
        <v>849.95</v>
      </c>
      <c r="I28" s="46">
        <v>89324.989999999991</v>
      </c>
      <c r="J28" s="46">
        <v>22366.55</v>
      </c>
    </row>
    <row r="29" spans="1:12" ht="20.100000000000001" customHeight="1" thickBot="1" x14ac:dyDescent="0.3">
      <c r="A29" s="4" t="s">
        <v>20</v>
      </c>
      <c r="B29" s="34">
        <v>61020.005738523323</v>
      </c>
      <c r="C29" s="34">
        <v>2117.5100000000002</v>
      </c>
      <c r="D29" s="34">
        <v>5175.09</v>
      </c>
      <c r="E29" s="34">
        <v>12976.004774999999</v>
      </c>
      <c r="F29" s="34">
        <v>1353.08</v>
      </c>
      <c r="G29" s="34">
        <v>887.74</v>
      </c>
      <c r="H29" s="34">
        <v>748.99240000000009</v>
      </c>
      <c r="I29" s="34">
        <v>84278.422913523333</v>
      </c>
      <c r="J29" s="37">
        <v>22343.55</v>
      </c>
    </row>
    <row r="30" spans="1:12" ht="20.100000000000001" customHeight="1" thickBot="1" x14ac:dyDescent="0.3">
      <c r="A30" s="5" t="s">
        <v>11</v>
      </c>
      <c r="B30" s="38">
        <v>93.36301875954392</v>
      </c>
      <c r="C30" s="38">
        <v>91.568395971442058</v>
      </c>
      <c r="D30" s="38">
        <v>100</v>
      </c>
      <c r="E30" s="38">
        <v>98.889812699288498</v>
      </c>
      <c r="F30" s="38">
        <v>91.070503112905925</v>
      </c>
      <c r="G30" s="38">
        <v>86.842620128345587</v>
      </c>
      <c r="H30" s="38">
        <v>88.121936584504979</v>
      </c>
      <c r="I30" s="38">
        <v>94.350330085145657</v>
      </c>
      <c r="J30" s="38">
        <v>99.897167868982933</v>
      </c>
    </row>
    <row r="31" spans="1:12" ht="20.100000000000001" customHeight="1" thickBot="1" x14ac:dyDescent="0.3">
      <c r="A31" s="6" t="s">
        <v>22</v>
      </c>
      <c r="B31" s="39">
        <v>283022.08039874973</v>
      </c>
      <c r="C31" s="35">
        <v>7682.8204875000001</v>
      </c>
      <c r="D31" s="35">
        <v>26152.931333333334</v>
      </c>
      <c r="E31" s="35">
        <v>52875.848934553578</v>
      </c>
      <c r="F31" s="35">
        <v>6720.4000000000005</v>
      </c>
      <c r="G31" s="35">
        <v>2709.73</v>
      </c>
      <c r="H31" s="40">
        <v>2396.5672</v>
      </c>
      <c r="I31" s="48">
        <v>381560.3783541366</v>
      </c>
      <c r="J31" s="41">
        <v>68083.99130714286</v>
      </c>
    </row>
    <row r="32" spans="1:12" ht="20.100000000000001" customHeight="1" thickBot="1" x14ac:dyDescent="0.3">
      <c r="A32" s="7" t="s">
        <v>10</v>
      </c>
      <c r="B32" s="58">
        <v>4.6381850832909937</v>
      </c>
      <c r="C32" s="58">
        <v>3.6282333908694642</v>
      </c>
      <c r="D32" s="58">
        <v>5.0536186488222103</v>
      </c>
      <c r="E32" s="58">
        <v>4.0748943801582085</v>
      </c>
      <c r="F32" s="58">
        <v>4.9667425429390732</v>
      </c>
      <c r="G32" s="58">
        <v>3.052391465969766</v>
      </c>
      <c r="H32" s="58">
        <v>3.1997216527163688</v>
      </c>
      <c r="I32" s="58">
        <v>4.5273791934342347</v>
      </c>
      <c r="J32" s="58">
        <v>3.0471429699910204</v>
      </c>
    </row>
    <row r="33" spans="1:10" ht="20.100000000000001" customHeight="1" thickBot="1" x14ac:dyDescent="0.3">
      <c r="A33" s="63" t="s">
        <v>13</v>
      </c>
      <c r="B33" s="64"/>
      <c r="C33" s="64"/>
      <c r="D33" s="64"/>
      <c r="E33" s="64"/>
      <c r="F33" s="64"/>
      <c r="G33" s="64"/>
      <c r="H33" s="64"/>
      <c r="I33" s="64"/>
      <c r="J33" s="65"/>
    </row>
    <row r="34" spans="1:10" ht="20.100000000000001" customHeight="1" thickBot="1" x14ac:dyDescent="0.3">
      <c r="A34" s="3" t="s">
        <v>21</v>
      </c>
      <c r="B34" s="45">
        <v>11464.43</v>
      </c>
      <c r="C34" s="46">
        <v>678.76</v>
      </c>
      <c r="D34" s="46">
        <v>2062.9899999999998</v>
      </c>
      <c r="E34" s="46">
        <v>1823.98</v>
      </c>
      <c r="F34" s="46">
        <v>1156.3800000000001</v>
      </c>
      <c r="G34" s="46">
        <v>1274.05</v>
      </c>
      <c r="H34" s="46">
        <v>1493.71</v>
      </c>
      <c r="I34" s="46">
        <v>19954.3</v>
      </c>
      <c r="J34" s="46">
        <v>4769.7700000000004</v>
      </c>
    </row>
    <row r="35" spans="1:10" ht="20.100000000000001" customHeight="1" thickBot="1" x14ac:dyDescent="0.3">
      <c r="A35" s="4" t="s">
        <v>20</v>
      </c>
      <c r="B35" s="34">
        <v>9200.9699999999993</v>
      </c>
      <c r="C35" s="34">
        <v>232</v>
      </c>
      <c r="D35" s="34">
        <v>2051.6000000000004</v>
      </c>
      <c r="E35" s="34">
        <v>1252.32</v>
      </c>
      <c r="F35" s="34">
        <v>626.9</v>
      </c>
      <c r="G35" s="34">
        <v>443</v>
      </c>
      <c r="H35" s="34">
        <v>755.4</v>
      </c>
      <c r="I35" s="34">
        <v>14562.189999999999</v>
      </c>
      <c r="J35" s="37">
        <v>4687.01</v>
      </c>
    </row>
    <row r="36" spans="1:10" ht="20.100000000000001" customHeight="1" thickBot="1" x14ac:dyDescent="0.3">
      <c r="A36" s="5" t="s">
        <v>11</v>
      </c>
      <c r="B36" s="21">
        <v>80.256672159017057</v>
      </c>
      <c r="C36" s="21">
        <v>34.179975248983439</v>
      </c>
      <c r="D36" s="21">
        <v>99.447888744007514</v>
      </c>
      <c r="E36" s="21">
        <v>68.658647572890047</v>
      </c>
      <c r="F36" s="21">
        <v>54.212283159515032</v>
      </c>
      <c r="G36" s="21">
        <v>34.771005847494216</v>
      </c>
      <c r="H36" s="21">
        <v>50.572065528114564</v>
      </c>
      <c r="I36" s="21">
        <v>72.977704053762849</v>
      </c>
      <c r="J36" s="21">
        <v>98.264905854999299</v>
      </c>
    </row>
    <row r="37" spans="1:10" ht="20.100000000000001" customHeight="1" thickBot="1" x14ac:dyDescent="0.3">
      <c r="A37" s="6" t="s">
        <v>22</v>
      </c>
      <c r="B37" s="39">
        <v>56514.46</v>
      </c>
      <c r="C37" s="35">
        <v>925.8</v>
      </c>
      <c r="D37" s="35">
        <v>12490.75</v>
      </c>
      <c r="E37" s="35">
        <v>6049.13</v>
      </c>
      <c r="F37" s="35">
        <v>3012.35</v>
      </c>
      <c r="G37" s="35">
        <v>1852.4</v>
      </c>
      <c r="H37" s="40">
        <v>3817.2</v>
      </c>
      <c r="I37" s="48">
        <v>84662.09</v>
      </c>
      <c r="J37" s="41">
        <v>14850.130000000001</v>
      </c>
    </row>
    <row r="38" spans="1:10" ht="20.100000000000001" customHeight="1" thickBot="1" x14ac:dyDescent="0.3">
      <c r="A38" s="7" t="s">
        <v>10</v>
      </c>
      <c r="B38" s="59">
        <v>6.1422284824317437</v>
      </c>
      <c r="C38" s="59">
        <v>3.99051724137931</v>
      </c>
      <c r="D38" s="59">
        <v>6.0882969389744579</v>
      </c>
      <c r="E38" s="59">
        <v>4.8303388910182701</v>
      </c>
      <c r="F38" s="59">
        <v>4.8051523368958371</v>
      </c>
      <c r="G38" s="59">
        <v>4.1814898419864566</v>
      </c>
      <c r="H38" s="59">
        <v>5.0532168387609211</v>
      </c>
      <c r="I38" s="59">
        <v>5.8138295132806261</v>
      </c>
      <c r="J38" s="59">
        <v>3.1683589324537391</v>
      </c>
    </row>
    <row r="39" spans="1:10" ht="20.100000000000001" customHeight="1" thickBot="1" x14ac:dyDescent="0.3">
      <c r="A39" s="63" t="s">
        <v>14</v>
      </c>
      <c r="B39" s="64"/>
      <c r="C39" s="64"/>
      <c r="D39" s="64"/>
      <c r="E39" s="64"/>
      <c r="F39" s="64"/>
      <c r="G39" s="64"/>
      <c r="H39" s="64"/>
      <c r="I39" s="64"/>
      <c r="J39" s="65"/>
    </row>
    <row r="40" spans="1:10" ht="20.100000000000001" customHeight="1" thickBot="1" x14ac:dyDescent="0.3">
      <c r="A40" s="3" t="s">
        <v>21</v>
      </c>
      <c r="B40" s="45">
        <v>58895.360000000001</v>
      </c>
      <c r="C40" s="46">
        <v>1603.12</v>
      </c>
      <c r="D40" s="46">
        <v>17529.98</v>
      </c>
      <c r="E40" s="46">
        <v>8211.9500000000007</v>
      </c>
      <c r="F40" s="46">
        <v>1948.5900000000001</v>
      </c>
      <c r="G40" s="46">
        <v>7412.74</v>
      </c>
      <c r="H40" s="46">
        <v>5380.98</v>
      </c>
      <c r="I40" s="46">
        <v>100982.72</v>
      </c>
      <c r="J40" s="46">
        <v>31408.17</v>
      </c>
    </row>
    <row r="41" spans="1:10" ht="20.100000000000001" customHeight="1" thickBot="1" x14ac:dyDescent="0.3">
      <c r="A41" s="4" t="s">
        <v>20</v>
      </c>
      <c r="B41" s="34">
        <v>44570.05</v>
      </c>
      <c r="C41" s="34">
        <v>527.88</v>
      </c>
      <c r="D41" s="34">
        <v>17529.98</v>
      </c>
      <c r="E41" s="34">
        <v>3647.7</v>
      </c>
      <c r="F41" s="34">
        <v>869.96</v>
      </c>
      <c r="G41" s="34">
        <v>2315.92</v>
      </c>
      <c r="H41" s="34">
        <v>1488.97</v>
      </c>
      <c r="I41" s="34">
        <v>70950.679999999993</v>
      </c>
      <c r="J41" s="37">
        <v>31408.17</v>
      </c>
    </row>
    <row r="42" spans="1:10" ht="20.100000000000001" customHeight="1" thickBot="1" x14ac:dyDescent="0.3">
      <c r="A42" s="5" t="s">
        <v>11</v>
      </c>
      <c r="B42" s="21">
        <v>75.676674698991576</v>
      </c>
      <c r="C42" s="21">
        <v>32.928289834822102</v>
      </c>
      <c r="D42" s="21">
        <v>100.00125499287505</v>
      </c>
      <c r="E42" s="21">
        <v>44.419413172267234</v>
      </c>
      <c r="F42" s="21">
        <v>44.645615547652405</v>
      </c>
      <c r="G42" s="21">
        <v>31.242428575668381</v>
      </c>
      <c r="H42" s="21">
        <v>27.670981865756801</v>
      </c>
      <c r="I42" s="21">
        <v>70.26021877802458</v>
      </c>
      <c r="J42" s="21">
        <v>100</v>
      </c>
    </row>
    <row r="43" spans="1:10" ht="20.100000000000001" customHeight="1" thickBot="1" x14ac:dyDescent="0.3">
      <c r="A43" s="6" t="s">
        <v>22</v>
      </c>
      <c r="B43" s="39">
        <v>245930.54</v>
      </c>
      <c r="C43" s="35">
        <v>2286.5699999999997</v>
      </c>
      <c r="D43" s="35">
        <v>97195.11</v>
      </c>
      <c r="E43" s="35">
        <v>17501.989999999998</v>
      </c>
      <c r="F43" s="35">
        <v>3548.19</v>
      </c>
      <c r="G43" s="35">
        <v>8358.0299999999988</v>
      </c>
      <c r="H43" s="40">
        <v>7213.42</v>
      </c>
      <c r="I43" s="48">
        <v>382033.85</v>
      </c>
      <c r="J43" s="41">
        <v>93985.069999999992</v>
      </c>
    </row>
    <row r="44" spans="1:10" ht="20.100000000000001" customHeight="1" thickBot="1" x14ac:dyDescent="0.3">
      <c r="A44" s="26" t="s">
        <v>10</v>
      </c>
      <c r="B44" s="59">
        <v>5.5178430358503077</v>
      </c>
      <c r="C44" s="59">
        <v>4.3316094566947028</v>
      </c>
      <c r="D44" s="59">
        <v>5.5444381695588199</v>
      </c>
      <c r="E44" s="59">
        <v>4.7980892068974965</v>
      </c>
      <c r="F44" s="59">
        <v>4.0785668306588807</v>
      </c>
      <c r="G44" s="59">
        <v>3.6089459048671797</v>
      </c>
      <c r="H44" s="59">
        <v>4.8445704077315188</v>
      </c>
      <c r="I44" s="59">
        <v>5.3844987814070286</v>
      </c>
      <c r="J44" s="59">
        <v>2.9923765058581893</v>
      </c>
    </row>
    <row r="45" spans="1:10" ht="20.100000000000001" customHeight="1" thickBot="1" x14ac:dyDescent="0.3">
      <c r="A45" s="60" t="s">
        <v>29</v>
      </c>
      <c r="B45" s="61"/>
      <c r="C45" s="61"/>
      <c r="D45" s="61"/>
      <c r="E45" s="61"/>
      <c r="F45" s="61"/>
      <c r="G45" s="61"/>
      <c r="H45" s="61"/>
      <c r="I45" s="61"/>
      <c r="J45" s="62"/>
    </row>
    <row r="46" spans="1:10" ht="20.100000000000001" customHeight="1" thickBot="1" x14ac:dyDescent="0.3">
      <c r="A46" s="3" t="s">
        <v>21</v>
      </c>
      <c r="B46" s="45">
        <v>52750.18</v>
      </c>
      <c r="C46" s="46">
        <v>1454.49</v>
      </c>
      <c r="D46" s="46">
        <v>5920.66</v>
      </c>
      <c r="E46" s="46">
        <v>15654.5</v>
      </c>
      <c r="F46" s="46">
        <v>655.51</v>
      </c>
      <c r="G46" s="46">
        <v>1809.2</v>
      </c>
      <c r="H46" s="46">
        <v>3738.43</v>
      </c>
      <c r="I46" s="46">
        <v>81982.969999999987</v>
      </c>
      <c r="J46" s="46">
        <v>25883.07</v>
      </c>
    </row>
    <row r="47" spans="1:10" ht="20.100000000000001" customHeight="1" thickBot="1" x14ac:dyDescent="0.3">
      <c r="A47" s="4" t="s">
        <v>20</v>
      </c>
      <c r="B47" s="34">
        <v>41771.18</v>
      </c>
      <c r="C47" s="34">
        <v>231.2</v>
      </c>
      <c r="D47" s="34">
        <v>5920.66</v>
      </c>
      <c r="E47" s="34">
        <v>12282.77</v>
      </c>
      <c r="F47" s="34">
        <v>523.94999999999993</v>
      </c>
      <c r="G47" s="34">
        <v>598.54999999999995</v>
      </c>
      <c r="H47" s="34">
        <v>1778.32</v>
      </c>
      <c r="I47" s="34">
        <v>63106.63</v>
      </c>
      <c r="J47" s="37">
        <v>25123.489999999998</v>
      </c>
    </row>
    <row r="48" spans="1:10" ht="20.100000000000001" customHeight="1" thickBot="1" x14ac:dyDescent="0.3">
      <c r="A48" s="5" t="s">
        <v>11</v>
      </c>
      <c r="B48" s="38">
        <v>79.186800879162874</v>
      </c>
      <c r="C48" s="38">
        <v>15.89560601997951</v>
      </c>
      <c r="D48" s="38">
        <v>100</v>
      </c>
      <c r="E48" s="38">
        <v>78.461592513334821</v>
      </c>
      <c r="F48" s="38">
        <v>79.930130737898736</v>
      </c>
      <c r="G48" s="38">
        <v>33.083683395976124</v>
      </c>
      <c r="H48" s="38">
        <v>47.568631751831653</v>
      </c>
      <c r="I48" s="38">
        <v>76.975291331846122</v>
      </c>
      <c r="J48" s="38">
        <v>97.06534039431952</v>
      </c>
    </row>
    <row r="49" spans="1:10" ht="20.100000000000001" customHeight="1" thickBot="1" x14ac:dyDescent="0.3">
      <c r="A49" s="6" t="s">
        <v>22</v>
      </c>
      <c r="B49" s="39">
        <v>285427.39</v>
      </c>
      <c r="C49" s="35">
        <v>935.73</v>
      </c>
      <c r="D49" s="35">
        <v>40448.07</v>
      </c>
      <c r="E49" s="35">
        <v>73488.160000000003</v>
      </c>
      <c r="F49" s="35">
        <v>2601.2199999999998</v>
      </c>
      <c r="G49" s="35">
        <v>2458.1</v>
      </c>
      <c r="H49" s="40">
        <v>10788.58</v>
      </c>
      <c r="I49" s="48">
        <v>416147.25</v>
      </c>
      <c r="J49" s="41">
        <v>78272.639999999999</v>
      </c>
    </row>
    <row r="50" spans="1:10" ht="20.100000000000001" customHeight="1" thickBot="1" x14ac:dyDescent="0.3">
      <c r="A50" s="7" t="s">
        <v>10</v>
      </c>
      <c r="B50" s="58">
        <v>6.83311771417518</v>
      </c>
      <c r="C50" s="58">
        <v>4.0472750865051905</v>
      </c>
      <c r="D50" s="58">
        <v>6.8316826164650566</v>
      </c>
      <c r="E50" s="58">
        <v>5.9830282582837588</v>
      </c>
      <c r="F50" s="58">
        <v>4.9646340299646914</v>
      </c>
      <c r="G50" s="58">
        <v>4.1067579984963665</v>
      </c>
      <c r="H50" s="58">
        <v>6.0667258986009269</v>
      </c>
      <c r="I50" s="58">
        <v>6.594350704513932</v>
      </c>
      <c r="J50" s="58">
        <v>3.1155161961972642</v>
      </c>
    </row>
    <row r="51" spans="1:10" ht="20.100000000000001" customHeight="1" thickBot="1" x14ac:dyDescent="0.3">
      <c r="A51" s="63" t="s">
        <v>15</v>
      </c>
      <c r="B51" s="64"/>
      <c r="C51" s="64"/>
      <c r="D51" s="64"/>
      <c r="E51" s="64"/>
      <c r="F51" s="64"/>
      <c r="G51" s="64"/>
      <c r="H51" s="64"/>
      <c r="I51" s="64"/>
      <c r="J51" s="65"/>
    </row>
    <row r="52" spans="1:10" ht="20.100000000000001" customHeight="1" thickBot="1" x14ac:dyDescent="0.3">
      <c r="A52" s="3" t="s">
        <v>21</v>
      </c>
      <c r="B52" s="45">
        <v>72617.679999999993</v>
      </c>
      <c r="C52" s="46">
        <v>2404.0300000000002</v>
      </c>
      <c r="D52" s="46">
        <v>12633.55</v>
      </c>
      <c r="E52" s="46">
        <v>28429.32</v>
      </c>
      <c r="F52" s="46">
        <v>5467.41</v>
      </c>
      <c r="G52" s="46">
        <v>5084.34</v>
      </c>
      <c r="H52" s="46">
        <v>4875.7299999999996</v>
      </c>
      <c r="I52" s="46">
        <v>131512.06</v>
      </c>
      <c r="J52" s="46">
        <v>40770.199999999997</v>
      </c>
    </row>
    <row r="53" spans="1:10" ht="20.100000000000001" customHeight="1" thickBot="1" x14ac:dyDescent="0.3">
      <c r="A53" s="4" t="s">
        <v>20</v>
      </c>
      <c r="B53" s="34">
        <v>39990</v>
      </c>
      <c r="C53" s="34">
        <v>170</v>
      </c>
      <c r="D53" s="34">
        <v>12633.55</v>
      </c>
      <c r="E53" s="34">
        <v>15690</v>
      </c>
      <c r="F53" s="34">
        <v>2640</v>
      </c>
      <c r="G53" s="34">
        <v>428</v>
      </c>
      <c r="H53" s="34">
        <v>1240</v>
      </c>
      <c r="I53" s="34">
        <v>72791.55</v>
      </c>
      <c r="J53" s="37">
        <v>40770.199999999997</v>
      </c>
    </row>
    <row r="54" spans="1:10" ht="20.100000000000001" customHeight="1" thickBot="1" x14ac:dyDescent="0.3">
      <c r="A54" s="5" t="s">
        <v>11</v>
      </c>
      <c r="B54" s="21">
        <v>55.069233828456113</v>
      </c>
      <c r="C54" s="21">
        <v>7.0714591748023112</v>
      </c>
      <c r="D54" s="21">
        <v>100</v>
      </c>
      <c r="E54" s="21">
        <v>55.189501542773442</v>
      </c>
      <c r="F54" s="21">
        <v>48.286117192601253</v>
      </c>
      <c r="G54" s="21">
        <v>8.4180050901395251</v>
      </c>
      <c r="H54" s="21">
        <v>25.432089143574398</v>
      </c>
      <c r="I54" s="21">
        <v>55.349714695367105</v>
      </c>
      <c r="J54" s="21">
        <v>100</v>
      </c>
    </row>
    <row r="55" spans="1:10" ht="20.100000000000001" customHeight="1" thickBot="1" x14ac:dyDescent="0.3">
      <c r="A55" s="6" t="s">
        <v>22</v>
      </c>
      <c r="B55" s="39">
        <v>240251</v>
      </c>
      <c r="C55" s="35">
        <v>542</v>
      </c>
      <c r="D55" s="35">
        <v>77446</v>
      </c>
      <c r="E55" s="35">
        <v>78916</v>
      </c>
      <c r="F55" s="35">
        <v>15356</v>
      </c>
      <c r="G55" s="35">
        <v>1660</v>
      </c>
      <c r="H55" s="40">
        <v>6319</v>
      </c>
      <c r="I55" s="48">
        <v>420490</v>
      </c>
      <c r="J55" s="41">
        <v>124073</v>
      </c>
    </row>
    <row r="56" spans="1:10" ht="20.100000000000001" customHeight="1" thickBot="1" x14ac:dyDescent="0.3">
      <c r="A56" s="7" t="s">
        <v>10</v>
      </c>
      <c r="B56" s="58">
        <v>6.0077769442360589</v>
      </c>
      <c r="C56" s="58">
        <v>3.1882352941176473</v>
      </c>
      <c r="D56" s="58">
        <v>6.130185102366319</v>
      </c>
      <c r="E56" s="58">
        <v>5.0297004461440409</v>
      </c>
      <c r="F56" s="58">
        <v>5.8166666666666664</v>
      </c>
      <c r="G56" s="58">
        <v>3.8785046728971961</v>
      </c>
      <c r="H56" s="58">
        <v>5.0959677419354836</v>
      </c>
      <c r="I56" s="58">
        <v>5.7766320403947979</v>
      </c>
      <c r="J56" s="58">
        <v>3.0432276515690382</v>
      </c>
    </row>
    <row r="57" spans="1:10" ht="20.100000000000001" customHeight="1" thickBot="1" x14ac:dyDescent="0.3">
      <c r="A57" s="63" t="s">
        <v>16</v>
      </c>
      <c r="B57" s="64"/>
      <c r="C57" s="64"/>
      <c r="D57" s="64"/>
      <c r="E57" s="64"/>
      <c r="F57" s="64"/>
      <c r="G57" s="64"/>
      <c r="H57" s="64"/>
      <c r="I57" s="64"/>
      <c r="J57" s="65"/>
    </row>
    <row r="58" spans="1:10" ht="20.100000000000001" customHeight="1" thickBot="1" x14ac:dyDescent="0.3">
      <c r="A58" s="16" t="s">
        <v>21</v>
      </c>
      <c r="B58" s="45">
        <v>111255.45</v>
      </c>
      <c r="C58" s="46">
        <v>2012.89</v>
      </c>
      <c r="D58" s="46">
        <v>9820.6299999999992</v>
      </c>
      <c r="E58" s="46">
        <v>26390.91</v>
      </c>
      <c r="F58" s="46">
        <v>3106.36</v>
      </c>
      <c r="G58" s="46">
        <v>1808.63</v>
      </c>
      <c r="H58" s="46">
        <v>2163.13</v>
      </c>
      <c r="I58" s="46">
        <v>156558</v>
      </c>
      <c r="J58" s="46">
        <v>39433.24</v>
      </c>
    </row>
    <row r="59" spans="1:10" ht="20.100000000000001" customHeight="1" thickBot="1" x14ac:dyDescent="0.3">
      <c r="A59" s="17" t="s">
        <v>20</v>
      </c>
      <c r="B59" s="34">
        <v>106365.93</v>
      </c>
      <c r="C59" s="34">
        <v>1714.74</v>
      </c>
      <c r="D59" s="34">
        <v>9820.630000000001</v>
      </c>
      <c r="E59" s="34">
        <v>24229.25</v>
      </c>
      <c r="F59" s="34">
        <v>3016.36</v>
      </c>
      <c r="G59" s="34">
        <v>1343.37</v>
      </c>
      <c r="H59" s="34">
        <v>1971.78</v>
      </c>
      <c r="I59" s="34">
        <v>148462.06</v>
      </c>
      <c r="J59" s="37">
        <v>39334.239999999998</v>
      </c>
    </row>
    <row r="60" spans="1:10" ht="20.100000000000001" customHeight="1" thickBot="1" x14ac:dyDescent="0.3">
      <c r="A60" s="18" t="s">
        <v>11</v>
      </c>
      <c r="B60" s="38">
        <v>95.605141141400267</v>
      </c>
      <c r="C60" s="38">
        <v>85.187963574760659</v>
      </c>
      <c r="D60" s="38">
        <v>100.00000000000003</v>
      </c>
      <c r="E60" s="38">
        <v>91.809073654527268</v>
      </c>
      <c r="F60" s="38">
        <v>97.102718294080532</v>
      </c>
      <c r="G60" s="38">
        <v>74.275556636791379</v>
      </c>
      <c r="H60" s="38">
        <v>91.1540221808213</v>
      </c>
      <c r="I60" s="38">
        <v>94.828791885435422</v>
      </c>
      <c r="J60" s="38">
        <v>99.748942770109679</v>
      </c>
    </row>
    <row r="61" spans="1:10" ht="20.100000000000001" customHeight="1" thickBot="1" x14ac:dyDescent="0.3">
      <c r="A61" s="19" t="s">
        <v>22</v>
      </c>
      <c r="B61" s="39">
        <v>531173.83000000007</v>
      </c>
      <c r="C61" s="35">
        <v>7704.79</v>
      </c>
      <c r="D61" s="35">
        <v>50843.040000000001</v>
      </c>
      <c r="E61" s="35">
        <v>116731.02</v>
      </c>
      <c r="F61" s="35">
        <v>15556.73</v>
      </c>
      <c r="G61" s="35">
        <v>4139.34</v>
      </c>
      <c r="H61" s="40">
        <v>8543.9500000000007</v>
      </c>
      <c r="I61" s="48">
        <v>734692.7</v>
      </c>
      <c r="J61" s="41">
        <v>114741.24</v>
      </c>
    </row>
    <row r="62" spans="1:10" ht="20.100000000000001" customHeight="1" thickBot="1" x14ac:dyDescent="0.3">
      <c r="A62" s="20" t="s">
        <v>10</v>
      </c>
      <c r="B62" s="58">
        <v>4.9938343038978754</v>
      </c>
      <c r="C62" s="58">
        <v>4.4932701167523943</v>
      </c>
      <c r="D62" s="58">
        <v>5.1771668416384689</v>
      </c>
      <c r="E62" s="58">
        <v>4.8177727333697904</v>
      </c>
      <c r="F62" s="58">
        <v>5.1574513652216574</v>
      </c>
      <c r="G62" s="58">
        <v>3.0813104356953041</v>
      </c>
      <c r="H62" s="58">
        <v>4.3331152562659128</v>
      </c>
      <c r="I62" s="58">
        <v>4.9486899211825568</v>
      </c>
      <c r="J62" s="58">
        <v>2.9170829282579254</v>
      </c>
    </row>
    <row r="63" spans="1:10" ht="20.100000000000001" customHeight="1" thickBot="1" x14ac:dyDescent="0.3">
      <c r="A63" s="63" t="s">
        <v>17</v>
      </c>
      <c r="B63" s="64"/>
      <c r="C63" s="64"/>
      <c r="D63" s="64"/>
      <c r="E63" s="64"/>
      <c r="F63" s="64"/>
      <c r="G63" s="64"/>
      <c r="H63" s="64"/>
      <c r="I63" s="64"/>
      <c r="J63" s="65"/>
    </row>
    <row r="64" spans="1:10" ht="20.100000000000001" customHeight="1" thickBot="1" x14ac:dyDescent="0.3">
      <c r="A64" s="3" t="s">
        <v>21</v>
      </c>
      <c r="B64" s="45">
        <v>50703.59</v>
      </c>
      <c r="C64" s="46">
        <v>1338.05</v>
      </c>
      <c r="D64" s="46">
        <v>2818.69</v>
      </c>
      <c r="E64" s="46">
        <v>32902.660000000003</v>
      </c>
      <c r="F64" s="46">
        <v>1194.49</v>
      </c>
      <c r="G64" s="46">
        <v>1643.52</v>
      </c>
      <c r="H64" s="46">
        <v>1311.31</v>
      </c>
      <c r="I64" s="46">
        <v>91912.310000000012</v>
      </c>
      <c r="J64" s="46">
        <v>25112.959999999999</v>
      </c>
    </row>
    <row r="65" spans="1:10" ht="20.100000000000001" customHeight="1" thickBot="1" x14ac:dyDescent="0.3">
      <c r="A65" s="4" t="s">
        <v>20</v>
      </c>
      <c r="B65" s="34">
        <v>46720.9</v>
      </c>
      <c r="C65" s="34">
        <v>541.03</v>
      </c>
      <c r="D65" s="43">
        <v>2491.2800000000002</v>
      </c>
      <c r="E65" s="44">
        <v>31240.73</v>
      </c>
      <c r="F65" s="34">
        <v>580.5</v>
      </c>
      <c r="G65" s="34">
        <v>490.17000000000007</v>
      </c>
      <c r="H65" s="34">
        <v>574.75</v>
      </c>
      <c r="I65" s="34">
        <v>82639.360000000001</v>
      </c>
      <c r="J65" s="37">
        <v>24923.08</v>
      </c>
    </row>
    <row r="66" spans="1:10" ht="20.100000000000001" customHeight="1" thickBot="1" x14ac:dyDescent="0.3">
      <c r="A66" s="5" t="s">
        <v>11</v>
      </c>
      <c r="B66" s="38">
        <v>92.145151852166691</v>
      </c>
      <c r="C66" s="38">
        <v>40.434213968087889</v>
      </c>
      <c r="D66" s="38">
        <v>88.384320375777406</v>
      </c>
      <c r="E66" s="38">
        <v>94.9489494162478</v>
      </c>
      <c r="F66" s="38">
        <v>48.598146489296688</v>
      </c>
      <c r="G66" s="38">
        <v>29.824401285046733</v>
      </c>
      <c r="H66" s="38">
        <v>43.830215585940778</v>
      </c>
      <c r="I66" s="38">
        <v>89.911090255483714</v>
      </c>
      <c r="J66" s="38">
        <v>99.24389637860294</v>
      </c>
    </row>
    <row r="67" spans="1:10" ht="20.100000000000001" customHeight="1" thickBot="1" x14ac:dyDescent="0.3">
      <c r="A67" s="6" t="s">
        <v>22</v>
      </c>
      <c r="B67" s="39">
        <v>290498.57620000001</v>
      </c>
      <c r="C67" s="35">
        <v>2780.2</v>
      </c>
      <c r="D67" s="35">
        <v>14487.861000000001</v>
      </c>
      <c r="E67" s="35">
        <v>172220.6324</v>
      </c>
      <c r="F67" s="35">
        <v>3306.3232000000003</v>
      </c>
      <c r="G67" s="35">
        <v>1771.4780000000001</v>
      </c>
      <c r="H67" s="40">
        <v>3232.2</v>
      </c>
      <c r="I67" s="48">
        <v>488297.27079999994</v>
      </c>
      <c r="J67" s="41">
        <v>75919.739999999991</v>
      </c>
    </row>
    <row r="68" spans="1:10" ht="20.100000000000001" customHeight="1" thickBot="1" x14ac:dyDescent="0.3">
      <c r="A68" s="26" t="s">
        <v>10</v>
      </c>
      <c r="B68" s="58">
        <v>6.2177435837066497</v>
      </c>
      <c r="C68" s="58">
        <v>5.1387168918544255</v>
      </c>
      <c r="D68" s="58">
        <v>5.8154286150091519</v>
      </c>
      <c r="E68" s="58">
        <v>5.5126955227998833</v>
      </c>
      <c r="F68" s="58">
        <v>5.6956472006890619</v>
      </c>
      <c r="G68" s="58">
        <v>3.6140073851928918</v>
      </c>
      <c r="H68" s="58">
        <v>5.6236624619399738</v>
      </c>
      <c r="I68" s="58">
        <v>5.9087736255459857</v>
      </c>
      <c r="J68" s="58">
        <v>3.0461620313380204</v>
      </c>
    </row>
    <row r="69" spans="1:10" ht="20.100000000000001" customHeight="1" thickBot="1" x14ac:dyDescent="0.3">
      <c r="A69" s="60" t="s">
        <v>28</v>
      </c>
      <c r="B69" s="61"/>
      <c r="C69" s="61"/>
      <c r="D69" s="61"/>
      <c r="E69" s="61"/>
      <c r="F69" s="61"/>
      <c r="G69" s="61"/>
      <c r="H69" s="61"/>
      <c r="I69" s="61"/>
      <c r="J69" s="62"/>
    </row>
    <row r="70" spans="1:10" ht="20.100000000000001" customHeight="1" thickBot="1" x14ac:dyDescent="0.3">
      <c r="A70" s="3" t="s">
        <v>21</v>
      </c>
      <c r="B70" s="45">
        <v>34360.89</v>
      </c>
      <c r="C70" s="46">
        <v>824.42</v>
      </c>
      <c r="D70" s="46">
        <v>3036.83</v>
      </c>
      <c r="E70" s="46">
        <v>7980.47</v>
      </c>
      <c r="F70" s="46">
        <v>461.58</v>
      </c>
      <c r="G70" s="46">
        <v>993.62</v>
      </c>
      <c r="H70" s="46">
        <v>542.07000000000005</v>
      </c>
      <c r="I70" s="46">
        <v>48199.880000000005</v>
      </c>
      <c r="J70" s="46">
        <v>15173.03</v>
      </c>
    </row>
    <row r="71" spans="1:10" ht="20.100000000000001" customHeight="1" thickBot="1" x14ac:dyDescent="0.3">
      <c r="A71" s="4" t="s">
        <v>20</v>
      </c>
      <c r="B71" s="34">
        <v>31287.78</v>
      </c>
      <c r="C71" s="34">
        <v>643.38</v>
      </c>
      <c r="D71" s="34">
        <v>3036.83</v>
      </c>
      <c r="E71" s="34">
        <v>7791.07</v>
      </c>
      <c r="F71" s="34">
        <v>449.58</v>
      </c>
      <c r="G71" s="34">
        <v>668.07999999999993</v>
      </c>
      <c r="H71" s="34">
        <v>381.03999999999996</v>
      </c>
      <c r="I71" s="34">
        <v>44257.760000000002</v>
      </c>
      <c r="J71" s="37">
        <v>14762.130000000001</v>
      </c>
    </row>
    <row r="72" spans="1:10" ht="20.100000000000001" customHeight="1" thickBot="1" x14ac:dyDescent="0.3">
      <c r="A72" s="5" t="s">
        <v>11</v>
      </c>
      <c r="B72" s="21">
        <v>91.0563725212007</v>
      </c>
      <c r="C72" s="21">
        <v>78.040319254748795</v>
      </c>
      <c r="D72" s="21">
        <v>100</v>
      </c>
      <c r="E72" s="21">
        <v>97.626706196502198</v>
      </c>
      <c r="F72" s="21">
        <v>97.400233978941898</v>
      </c>
      <c r="G72" s="21">
        <v>67.236971880598205</v>
      </c>
      <c r="H72" s="21">
        <v>70.293504528935372</v>
      </c>
      <c r="I72" s="21">
        <v>91.821307438939684</v>
      </c>
      <c r="J72" s="21">
        <v>97.29190544011314</v>
      </c>
    </row>
    <row r="73" spans="1:10" ht="20.100000000000001" customHeight="1" thickBot="1" x14ac:dyDescent="0.3">
      <c r="A73" s="6" t="s">
        <v>22</v>
      </c>
      <c r="B73" s="39">
        <v>190482.11</v>
      </c>
      <c r="C73" s="35">
        <v>2756.1200000000003</v>
      </c>
      <c r="D73" s="35">
        <v>18785.079999999998</v>
      </c>
      <c r="E73" s="35">
        <v>40784.07</v>
      </c>
      <c r="F73" s="35">
        <v>1936.03</v>
      </c>
      <c r="G73" s="35">
        <v>2180.6999999999998</v>
      </c>
      <c r="H73" s="40">
        <v>1801.19</v>
      </c>
      <c r="I73" s="48">
        <v>258725.30000000002</v>
      </c>
      <c r="J73" s="41">
        <v>43615.97</v>
      </c>
    </row>
    <row r="74" spans="1:10" ht="20.100000000000001" customHeight="1" thickBot="1" x14ac:dyDescent="0.3">
      <c r="A74" s="7" t="s">
        <v>10</v>
      </c>
      <c r="B74" s="59">
        <v>6.088067290168877</v>
      </c>
      <c r="C74" s="59">
        <v>4.2838136093754864</v>
      </c>
      <c r="D74" s="59">
        <v>6.1857529068140131</v>
      </c>
      <c r="E74" s="59">
        <v>5.2347200063662633</v>
      </c>
      <c r="F74" s="59">
        <v>4.3063081097913614</v>
      </c>
      <c r="G74" s="59">
        <v>3.264130044306071</v>
      </c>
      <c r="H74" s="59">
        <v>4.727036531597733</v>
      </c>
      <c r="I74" s="59">
        <v>5.8458742602427236</v>
      </c>
      <c r="J74" s="59">
        <v>2.9545851445556974</v>
      </c>
    </row>
    <row r="75" spans="1:10" ht="20.100000000000001" customHeight="1" thickBot="1" x14ac:dyDescent="0.3">
      <c r="A75" s="63" t="s">
        <v>27</v>
      </c>
      <c r="B75" s="64"/>
      <c r="C75" s="64"/>
      <c r="D75" s="64"/>
      <c r="E75" s="64"/>
      <c r="F75" s="64"/>
      <c r="G75" s="64"/>
      <c r="H75" s="64"/>
      <c r="I75" s="64"/>
      <c r="J75" s="65"/>
    </row>
    <row r="76" spans="1:10" ht="20.100000000000001" customHeight="1" thickBot="1" x14ac:dyDescent="0.3">
      <c r="A76" s="3" t="s">
        <v>21</v>
      </c>
      <c r="B76" s="45">
        <v>38972.15</v>
      </c>
      <c r="C76" s="46">
        <v>1460.35</v>
      </c>
      <c r="D76" s="46">
        <v>3920.17</v>
      </c>
      <c r="E76" s="46">
        <v>12040.23</v>
      </c>
      <c r="F76" s="46">
        <v>972.9</v>
      </c>
      <c r="G76" s="46">
        <v>2267.16</v>
      </c>
      <c r="H76" s="46">
        <v>1273.6199999999999</v>
      </c>
      <c r="I76" s="46">
        <v>60906.579999999994</v>
      </c>
      <c r="J76" s="46">
        <v>19439.2</v>
      </c>
    </row>
    <row r="77" spans="1:10" ht="20.100000000000001" customHeight="1" thickBot="1" x14ac:dyDescent="0.3">
      <c r="A77" s="4" t="s">
        <v>20</v>
      </c>
      <c r="B77" s="34">
        <v>25300.03</v>
      </c>
      <c r="C77" s="34">
        <v>479</v>
      </c>
      <c r="D77" s="34">
        <v>3553.6800000000003</v>
      </c>
      <c r="E77" s="34">
        <v>10179.689999999999</v>
      </c>
      <c r="F77" s="34">
        <v>909.59999999999991</v>
      </c>
      <c r="G77" s="34">
        <v>769.05</v>
      </c>
      <c r="H77" s="34">
        <v>593.29999999999995</v>
      </c>
      <c r="I77" s="34">
        <v>41784.350000000006</v>
      </c>
      <c r="J77" s="37">
        <v>17138.36</v>
      </c>
    </row>
    <row r="78" spans="1:10" ht="20.100000000000001" customHeight="1" thickBot="1" x14ac:dyDescent="0.3">
      <c r="A78" s="5" t="s">
        <v>11</v>
      </c>
      <c r="B78" s="21">
        <v>64.918230069421369</v>
      </c>
      <c r="C78" s="21">
        <v>32.800356079022151</v>
      </c>
      <c r="D78" s="21">
        <v>90.651170740044435</v>
      </c>
      <c r="E78" s="21">
        <v>84.547305159452918</v>
      </c>
      <c r="F78" s="21">
        <v>93.493678692568608</v>
      </c>
      <c r="G78" s="21">
        <v>33.921293600804532</v>
      </c>
      <c r="H78" s="21">
        <v>46.583753395832353</v>
      </c>
      <c r="I78" s="21">
        <v>68.603999764885842</v>
      </c>
      <c r="J78" s="21">
        <v>88.163916210543647</v>
      </c>
    </row>
    <row r="79" spans="1:10" ht="20.100000000000001" customHeight="1" thickBot="1" x14ac:dyDescent="0.3">
      <c r="A79" s="6" t="s">
        <v>22</v>
      </c>
      <c r="B79" s="39">
        <v>172035.03999999998</v>
      </c>
      <c r="C79" s="35">
        <v>2647.32</v>
      </c>
      <c r="D79" s="35">
        <v>24481.210000000003</v>
      </c>
      <c r="E79" s="35">
        <v>61822.89</v>
      </c>
      <c r="F79" s="35">
        <v>3789.97</v>
      </c>
      <c r="G79" s="35">
        <v>3266.26</v>
      </c>
      <c r="H79" s="40">
        <v>3223.24</v>
      </c>
      <c r="I79" s="48">
        <v>271265.93000000005</v>
      </c>
      <c r="J79" s="41">
        <v>54063.41</v>
      </c>
    </row>
    <row r="80" spans="1:10" ht="20.100000000000001" customHeight="1" thickBot="1" x14ac:dyDescent="0.3">
      <c r="A80" s="7" t="s">
        <v>10</v>
      </c>
      <c r="B80" s="59">
        <v>6.799795889570091</v>
      </c>
      <c r="C80" s="59">
        <v>5.5267640918580376</v>
      </c>
      <c r="D80" s="59">
        <v>6.8889742464149837</v>
      </c>
      <c r="E80" s="59">
        <v>6.0731603811118031</v>
      </c>
      <c r="F80" s="59">
        <v>4.1666336851363237</v>
      </c>
      <c r="G80" s="59">
        <v>4.2471360769780908</v>
      </c>
      <c r="H80" s="59">
        <v>5.4327321759649418</v>
      </c>
      <c r="I80" s="59">
        <v>6.4920461847557762</v>
      </c>
      <c r="J80" s="59">
        <v>3.1545264541064606</v>
      </c>
    </row>
    <row r="81" spans="1:12" ht="15.75" x14ac:dyDescent="0.25">
      <c r="A81" s="1" t="s">
        <v>18</v>
      </c>
      <c r="B81" s="8"/>
      <c r="C81" s="8"/>
      <c r="D81" s="8"/>
      <c r="E81" s="8"/>
      <c r="F81" s="8"/>
      <c r="G81" s="8"/>
      <c r="H81" s="8"/>
      <c r="I81" s="8"/>
      <c r="J81" s="8"/>
    </row>
    <row r="82" spans="1:12" ht="15.75" x14ac:dyDescent="0.25">
      <c r="A82" s="9" t="s">
        <v>19</v>
      </c>
      <c r="B82" s="8"/>
      <c r="C82" s="8"/>
      <c r="D82" s="8"/>
      <c r="E82" s="8"/>
      <c r="F82" s="8"/>
      <c r="G82" s="8"/>
      <c r="H82" s="8"/>
      <c r="I82" s="8"/>
      <c r="J82" s="8"/>
    </row>
    <row r="83" spans="1:12" ht="15.75" x14ac:dyDescent="0.25">
      <c r="A83" s="1"/>
      <c r="B83" s="8"/>
      <c r="C83" s="8"/>
      <c r="D83" s="8"/>
      <c r="E83" s="8"/>
      <c r="F83" s="8"/>
      <c r="G83" s="8"/>
      <c r="H83" s="8"/>
      <c r="I83" s="8"/>
      <c r="J83" s="8"/>
    </row>
    <row r="84" spans="1:12" ht="16.5" thickBot="1" x14ac:dyDescent="0.3">
      <c r="A84" s="66" t="s">
        <v>32</v>
      </c>
      <c r="B84" s="66"/>
      <c r="C84" s="66"/>
      <c r="D84" s="66"/>
      <c r="E84" s="66"/>
      <c r="F84" s="66"/>
      <c r="G84" s="66"/>
      <c r="H84" s="66"/>
      <c r="I84" s="66"/>
      <c r="J84" s="66"/>
    </row>
    <row r="85" spans="1:12" ht="16.5" thickBot="1" x14ac:dyDescent="0.3">
      <c r="A85" s="67" t="s">
        <v>23</v>
      </c>
      <c r="B85" s="68"/>
      <c r="C85" s="68"/>
      <c r="D85" s="68"/>
      <c r="E85" s="68"/>
      <c r="F85" s="68"/>
      <c r="G85" s="68"/>
      <c r="H85" s="68"/>
      <c r="I85" s="68"/>
      <c r="J85" s="69"/>
    </row>
    <row r="86" spans="1:12" ht="27" thickTop="1" thickBot="1" x14ac:dyDescent="0.3">
      <c r="A86" s="49" t="s">
        <v>45</v>
      </c>
      <c r="B86" s="11" t="s">
        <v>0</v>
      </c>
      <c r="C86" s="11" t="s">
        <v>1</v>
      </c>
      <c r="D86" s="11" t="s">
        <v>2</v>
      </c>
      <c r="E86" s="11" t="s">
        <v>3</v>
      </c>
      <c r="F86" s="11" t="s">
        <v>36</v>
      </c>
      <c r="G86" s="11" t="s">
        <v>5</v>
      </c>
      <c r="H86" s="11" t="s">
        <v>6</v>
      </c>
      <c r="I86" s="30" t="s">
        <v>7</v>
      </c>
      <c r="J86" s="12" t="s">
        <v>8</v>
      </c>
    </row>
    <row r="87" spans="1:12" ht="16.5" thickTop="1" thickBot="1" x14ac:dyDescent="0.3">
      <c r="A87" s="13" t="s">
        <v>21</v>
      </c>
      <c r="B87" s="31">
        <v>814517.13</v>
      </c>
      <c r="C87" s="31">
        <v>24929.32</v>
      </c>
      <c r="D87" s="31">
        <v>107706.96</v>
      </c>
      <c r="E87" s="31">
        <v>211876.37</v>
      </c>
      <c r="F87" s="31">
        <v>29228.82</v>
      </c>
      <c r="G87" s="31">
        <v>42530.44</v>
      </c>
      <c r="H87" s="31">
        <v>39667.71</v>
      </c>
      <c r="I87" s="31">
        <v>1270456.75</v>
      </c>
      <c r="J87" s="31">
        <v>379777.8</v>
      </c>
    </row>
    <row r="88" spans="1:12" ht="15.75" thickBot="1" x14ac:dyDescent="0.3">
      <c r="A88" s="14" t="s">
        <v>20</v>
      </c>
      <c r="B88" s="32">
        <f t="shared" ref="B88:J88" si="0">B77+B71+B65+B59+B53+B47+B41+B35+B29+B23+B17+B11+B5</f>
        <v>658959.13722304103</v>
      </c>
      <c r="C88" s="32">
        <f t="shared" si="0"/>
        <v>12407.83</v>
      </c>
      <c r="D88" s="32">
        <f t="shared" si="0"/>
        <v>106776.43</v>
      </c>
      <c r="E88" s="32">
        <f t="shared" si="0"/>
        <v>173135.85022484016</v>
      </c>
      <c r="F88" s="32">
        <f t="shared" si="0"/>
        <v>18774.481647855533</v>
      </c>
      <c r="G88" s="32">
        <f t="shared" si="0"/>
        <v>15220.793774834437</v>
      </c>
      <c r="H88" s="32">
        <f t="shared" si="0"/>
        <v>20292.105229620709</v>
      </c>
      <c r="I88" s="32">
        <f t="shared" si="0"/>
        <v>1005566.8481001918</v>
      </c>
      <c r="J88" s="32">
        <f t="shared" si="0"/>
        <v>370259.42</v>
      </c>
      <c r="L88" s="24"/>
    </row>
    <row r="89" spans="1:12" ht="15.75" thickBot="1" x14ac:dyDescent="0.3">
      <c r="A89" s="15" t="s">
        <v>11</v>
      </c>
      <c r="B89" s="25">
        <f>(B88/B87)*100</f>
        <v>80.901814455767308</v>
      </c>
      <c r="C89" s="25">
        <f t="shared" ref="C89:J89" si="1">(C88/C87)*100</f>
        <v>49.772035498762101</v>
      </c>
      <c r="D89" s="25">
        <f t="shared" si="1"/>
        <v>99.136053974599207</v>
      </c>
      <c r="E89" s="25">
        <f t="shared" si="1"/>
        <v>81.715507125613001</v>
      </c>
      <c r="F89" s="25">
        <f t="shared" si="1"/>
        <v>64.232773159694887</v>
      </c>
      <c r="G89" s="25">
        <f t="shared" si="1"/>
        <v>35.787999782824812</v>
      </c>
      <c r="H89" s="25">
        <f t="shared" si="1"/>
        <v>51.155222294457403</v>
      </c>
      <c r="I89" s="25">
        <f t="shared" si="1"/>
        <v>79.150026012313432</v>
      </c>
      <c r="J89" s="25">
        <f t="shared" si="1"/>
        <v>97.493697630561869</v>
      </c>
    </row>
    <row r="90" spans="1:12" ht="15.75" thickBot="1" x14ac:dyDescent="0.3">
      <c r="A90" s="27" t="s">
        <v>22</v>
      </c>
      <c r="B90" s="32">
        <f>B79+B73+B67+B61+B55+B49+B43+B37+B31+B25+B19+B13+B7</f>
        <v>3834999.2738466398</v>
      </c>
      <c r="C90" s="32">
        <f t="shared" ref="C90:J90" si="2">C79+C73+C67+C61+C55+C49+C43+C37+C31+C25+C19+C13+C7</f>
        <v>57169.4604875</v>
      </c>
      <c r="D90" s="32">
        <f t="shared" si="2"/>
        <v>629734.3072977534</v>
      </c>
      <c r="E90" s="32">
        <f t="shared" si="2"/>
        <v>907700.88651327183</v>
      </c>
      <c r="F90" s="32">
        <f t="shared" si="2"/>
        <v>96577.644294808139</v>
      </c>
      <c r="G90" s="32">
        <f t="shared" si="2"/>
        <v>56172.456569536429</v>
      </c>
      <c r="H90" s="32">
        <f t="shared" si="2"/>
        <v>103584.03132883804</v>
      </c>
      <c r="I90" s="32">
        <f t="shared" si="2"/>
        <v>5685938.0603383472</v>
      </c>
      <c r="J90" s="32">
        <f t="shared" si="2"/>
        <v>1133621.9586656783</v>
      </c>
    </row>
    <row r="91" spans="1:12" ht="15.75" thickBot="1" x14ac:dyDescent="0.3">
      <c r="A91" s="15" t="s">
        <v>10</v>
      </c>
      <c r="B91" s="25">
        <f>B90/B88</f>
        <v>5.8197831355794518</v>
      </c>
      <c r="C91" s="25">
        <f t="shared" ref="C91:J91" si="3">C90/C88</f>
        <v>4.6075309290585063</v>
      </c>
      <c r="D91" s="25">
        <f t="shared" si="3"/>
        <v>5.8976902233737674</v>
      </c>
      <c r="E91" s="25">
        <f t="shared" si="3"/>
        <v>5.2427090364849356</v>
      </c>
      <c r="F91" s="25">
        <f t="shared" si="3"/>
        <v>5.1440911182674105</v>
      </c>
      <c r="G91" s="25">
        <f t="shared" si="3"/>
        <v>3.6905076962812631</v>
      </c>
      <c r="H91" s="25">
        <f t="shared" si="3"/>
        <v>5.1046468642215981</v>
      </c>
      <c r="I91" s="25">
        <f t="shared" si="3"/>
        <v>5.6544605374379016</v>
      </c>
      <c r="J91" s="25">
        <f t="shared" si="3"/>
        <v>3.0616964685616326</v>
      </c>
    </row>
    <row r="93" spans="1:12" x14ac:dyDescent="0.25">
      <c r="A93" t="s">
        <v>39</v>
      </c>
      <c r="B93" s="23"/>
      <c r="C93" s="24"/>
      <c r="D93" s="23"/>
      <c r="I93" s="23"/>
    </row>
  </sheetData>
  <mergeCells count="16">
    <mergeCell ref="A27:J27"/>
    <mergeCell ref="A1:J1"/>
    <mergeCell ref="A3:J3"/>
    <mergeCell ref="A9:J9"/>
    <mergeCell ref="A15:J15"/>
    <mergeCell ref="A21:J21"/>
    <mergeCell ref="A69:J69"/>
    <mergeCell ref="A75:J75"/>
    <mergeCell ref="A84:J84"/>
    <mergeCell ref="A85:J85"/>
    <mergeCell ref="A33:J33"/>
    <mergeCell ref="A39:J39"/>
    <mergeCell ref="A45:J45"/>
    <mergeCell ref="A51:J51"/>
    <mergeCell ref="A57:J57"/>
    <mergeCell ref="A63:J63"/>
  </mergeCells>
  <conditionalFormatting sqref="D65">
    <cfRule type="expression" dxfId="5" priority="2">
      <formula>D$39=100</formula>
    </cfRule>
  </conditionalFormatting>
  <conditionalFormatting sqref="D65">
    <cfRule type="cellIs" dxfId="4" priority="1" operator="greaterThan">
      <formula>D64</formula>
    </cfRule>
  </conditionalFormatting>
  <pageMargins left="0.7" right="0.7" top="0.78740157499999996" bottom="0.78740157499999996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3"/>
  <sheetViews>
    <sheetView tabSelected="1" zoomScale="90" zoomScaleNormal="90" workbookViewId="0">
      <pane ySplit="2" topLeftCell="A72" activePane="bottomLeft" state="frozen"/>
      <selection pane="bottomLeft" activeCell="I96" sqref="I96"/>
    </sheetView>
  </sheetViews>
  <sheetFormatPr defaultRowHeight="15" x14ac:dyDescent="0.25"/>
  <cols>
    <col min="1" max="1" width="34.42578125" customWidth="1"/>
    <col min="2" max="10" width="12.7109375" customWidth="1"/>
    <col min="11" max="11" width="9.140625" style="28"/>
    <col min="12" max="12" width="11.42578125" bestFit="1" customWidth="1"/>
  </cols>
  <sheetData>
    <row r="1" spans="1:10" ht="32.25" customHeight="1" thickBot="1" x14ac:dyDescent="0.3">
      <c r="A1" s="66" t="s">
        <v>33</v>
      </c>
      <c r="B1" s="66"/>
      <c r="C1" s="66"/>
      <c r="D1" s="66"/>
      <c r="E1" s="66"/>
      <c r="F1" s="66"/>
      <c r="G1" s="66"/>
      <c r="H1" s="66"/>
      <c r="I1" s="66"/>
      <c r="J1" s="66"/>
    </row>
    <row r="2" spans="1:10" ht="30.75" thickBot="1" x14ac:dyDescent="0.3">
      <c r="A2" s="47" t="s">
        <v>46</v>
      </c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9" t="s">
        <v>7</v>
      </c>
      <c r="J2" s="10" t="s">
        <v>8</v>
      </c>
    </row>
    <row r="3" spans="1:10" ht="17.25" thickTop="1" thickBot="1" x14ac:dyDescent="0.3">
      <c r="A3" s="70" t="s">
        <v>24</v>
      </c>
      <c r="B3" s="71"/>
      <c r="C3" s="71"/>
      <c r="D3" s="71"/>
      <c r="E3" s="71"/>
      <c r="F3" s="71"/>
      <c r="G3" s="71"/>
      <c r="H3" s="71"/>
      <c r="I3" s="71"/>
      <c r="J3" s="72"/>
    </row>
    <row r="4" spans="1:10" ht="20.100000000000001" customHeight="1" thickBot="1" x14ac:dyDescent="0.3">
      <c r="A4" s="3" t="s">
        <v>21</v>
      </c>
      <c r="B4" s="45">
        <v>173047.62</v>
      </c>
      <c r="C4" s="46">
        <v>6271.94</v>
      </c>
      <c r="D4" s="46">
        <v>21995.45</v>
      </c>
      <c r="E4" s="46">
        <v>39373.74</v>
      </c>
      <c r="F4" s="46">
        <v>4660.75</v>
      </c>
      <c r="G4" s="46">
        <v>6100.8</v>
      </c>
      <c r="H4" s="46">
        <v>5122.32</v>
      </c>
      <c r="I4" s="46">
        <v>256572.62</v>
      </c>
      <c r="J4" s="46">
        <v>85803.92</v>
      </c>
    </row>
    <row r="5" spans="1:10" ht="20.100000000000001" customHeight="1" thickBot="1" x14ac:dyDescent="0.3">
      <c r="A5" s="4" t="s">
        <v>20</v>
      </c>
      <c r="B5" s="34">
        <v>157928.95882512606</v>
      </c>
      <c r="C5" s="34">
        <v>5766.48</v>
      </c>
      <c r="D5" s="34">
        <v>21988.449999999997</v>
      </c>
      <c r="E5" s="34">
        <v>38105.54</v>
      </c>
      <c r="F5" s="34">
        <v>3736.98</v>
      </c>
      <c r="G5" s="34">
        <v>2860.0303973509936</v>
      </c>
      <c r="H5" s="34">
        <v>4288.5599999999995</v>
      </c>
      <c r="I5" s="33">
        <f>B5+C5+D5+E5+F5+G5+H5</f>
        <v>234674.99922247705</v>
      </c>
      <c r="J5" s="37">
        <v>84233.53</v>
      </c>
    </row>
    <row r="6" spans="1:10" ht="20.100000000000001" customHeight="1" thickBot="1" x14ac:dyDescent="0.3">
      <c r="A6" s="5" t="s">
        <v>11</v>
      </c>
      <c r="B6" s="38">
        <f>(B5/B4)*100</f>
        <v>91.263294360896765</v>
      </c>
      <c r="C6" s="38">
        <f t="shared" ref="C6:J6" si="0">(C5/C4)*100</f>
        <v>91.940930557371402</v>
      </c>
      <c r="D6" s="38">
        <f t="shared" si="0"/>
        <v>99.968175236242033</v>
      </c>
      <c r="E6" s="38">
        <f t="shared" si="0"/>
        <v>96.779071533463679</v>
      </c>
      <c r="F6" s="38">
        <f t="shared" si="0"/>
        <v>80.179799388510432</v>
      </c>
      <c r="G6" s="38">
        <f t="shared" si="0"/>
        <v>46.879596075121185</v>
      </c>
      <c r="H6" s="38">
        <f t="shared" si="0"/>
        <v>83.723000515391448</v>
      </c>
      <c r="I6" s="38">
        <f t="shared" si="0"/>
        <v>91.465332202039747</v>
      </c>
      <c r="J6" s="38">
        <f t="shared" si="0"/>
        <v>98.16979224259218</v>
      </c>
    </row>
    <row r="7" spans="1:10" ht="20.100000000000001" customHeight="1" thickBot="1" x14ac:dyDescent="0.3">
      <c r="A7" s="6" t="s">
        <v>22</v>
      </c>
      <c r="B7" s="39">
        <v>948640.89326881035</v>
      </c>
      <c r="C7" s="35">
        <v>25609.629360222531</v>
      </c>
      <c r="D7" s="35">
        <v>128886.40496442011</v>
      </c>
      <c r="E7" s="35">
        <v>204968.77711204143</v>
      </c>
      <c r="F7" s="35">
        <v>18458.133374717836</v>
      </c>
      <c r="G7" s="35">
        <v>9189.6329403973505</v>
      </c>
      <c r="H7" s="40">
        <v>21847.727698976516</v>
      </c>
      <c r="I7" s="36">
        <f>B7+C7+D7+E7+F7+G7+H7</f>
        <v>1357601.1987195858</v>
      </c>
      <c r="J7" s="41">
        <v>269178.56735853548</v>
      </c>
    </row>
    <row r="8" spans="1:10" ht="20.100000000000001" customHeight="1" thickBot="1" x14ac:dyDescent="0.3">
      <c r="A8" s="7" t="s">
        <v>10</v>
      </c>
      <c r="B8" s="42">
        <f t="shared" ref="B8:J8" si="1">B7/B5</f>
        <v>6.0067570908210426</v>
      </c>
      <c r="C8" s="42">
        <f t="shared" si="1"/>
        <v>4.4411199484299839</v>
      </c>
      <c r="D8" s="42">
        <f t="shared" si="1"/>
        <v>5.8615502668182673</v>
      </c>
      <c r="E8" s="42">
        <f t="shared" si="1"/>
        <v>5.3789757896631674</v>
      </c>
      <c r="F8" s="42">
        <f t="shared" si="1"/>
        <v>4.9393182127594573</v>
      </c>
      <c r="G8" s="42">
        <f t="shared" si="1"/>
        <v>3.2131242202561685</v>
      </c>
      <c r="H8" s="42">
        <f t="shared" si="1"/>
        <v>5.0944204345926183</v>
      </c>
      <c r="I8" s="42">
        <f t="shared" si="1"/>
        <v>5.7850269658786706</v>
      </c>
      <c r="J8" s="42">
        <f t="shared" si="1"/>
        <v>3.19562254316702</v>
      </c>
    </row>
    <row r="9" spans="1:10" ht="20.100000000000001" customHeight="1" thickBot="1" x14ac:dyDescent="0.3">
      <c r="A9" s="63" t="s">
        <v>9</v>
      </c>
      <c r="B9" s="64"/>
      <c r="C9" s="64"/>
      <c r="D9" s="64"/>
      <c r="E9" s="64"/>
      <c r="F9" s="64"/>
      <c r="G9" s="64"/>
      <c r="H9" s="64"/>
      <c r="I9" s="64"/>
      <c r="J9" s="65"/>
    </row>
    <row r="10" spans="1:10" ht="20.100000000000001" customHeight="1" thickBot="1" x14ac:dyDescent="0.3">
      <c r="A10" s="3" t="s">
        <v>21</v>
      </c>
      <c r="B10" s="45">
        <v>76353.490000000005</v>
      </c>
      <c r="C10" s="46">
        <v>1987.88</v>
      </c>
      <c r="D10" s="46">
        <v>15238.47</v>
      </c>
      <c r="E10" s="46">
        <v>14884.84</v>
      </c>
      <c r="F10" s="46">
        <v>4969.72</v>
      </c>
      <c r="G10" s="46">
        <v>9502.5300000000007</v>
      </c>
      <c r="H10" s="46">
        <v>7960.93</v>
      </c>
      <c r="I10" s="46">
        <v>130897.86000000002</v>
      </c>
      <c r="J10" s="46">
        <v>41635.9</v>
      </c>
    </row>
    <row r="11" spans="1:10" ht="20.100000000000001" customHeight="1" thickBot="1" x14ac:dyDescent="0.3">
      <c r="A11" s="4" t="s">
        <v>20</v>
      </c>
      <c r="B11" s="34">
        <v>71125</v>
      </c>
      <c r="C11" s="34">
        <v>1691</v>
      </c>
      <c r="D11" s="34">
        <v>15238.47</v>
      </c>
      <c r="E11" s="34">
        <v>14550</v>
      </c>
      <c r="F11" s="34">
        <v>4407</v>
      </c>
      <c r="G11" s="34">
        <v>8137.82</v>
      </c>
      <c r="H11" s="34">
        <v>7104</v>
      </c>
      <c r="I11" s="34">
        <f>B11+C11+D11+E11+F11+G11+H11</f>
        <v>122253.29000000001</v>
      </c>
      <c r="J11" s="37">
        <v>41591</v>
      </c>
    </row>
    <row r="12" spans="1:10" ht="20.100000000000001" customHeight="1" thickBot="1" x14ac:dyDescent="0.3">
      <c r="A12" s="5" t="s">
        <v>11</v>
      </c>
      <c r="B12" s="38">
        <f>(B11/B10)*100</f>
        <v>93.152258004185526</v>
      </c>
      <c r="C12" s="38">
        <f t="shared" ref="C12:J12" si="2">(C11/C10)*100</f>
        <v>85.065496911282366</v>
      </c>
      <c r="D12" s="38">
        <f t="shared" si="2"/>
        <v>100</v>
      </c>
      <c r="E12" s="38">
        <f t="shared" si="2"/>
        <v>97.750462887071677</v>
      </c>
      <c r="F12" s="38">
        <f t="shared" si="2"/>
        <v>88.677028082064979</v>
      </c>
      <c r="G12" s="38">
        <f t="shared" si="2"/>
        <v>85.638456284799929</v>
      </c>
      <c r="H12" s="38">
        <f t="shared" si="2"/>
        <v>89.235805364448623</v>
      </c>
      <c r="I12" s="38">
        <f t="shared" si="2"/>
        <v>93.395942454674199</v>
      </c>
      <c r="J12" s="38">
        <f t="shared" si="2"/>
        <v>99.892160371218111</v>
      </c>
    </row>
    <row r="13" spans="1:10" ht="20.100000000000001" customHeight="1" thickBot="1" x14ac:dyDescent="0.3">
      <c r="A13" s="6" t="s">
        <v>22</v>
      </c>
      <c r="B13" s="39">
        <v>421561</v>
      </c>
      <c r="C13" s="35">
        <v>8802</v>
      </c>
      <c r="D13" s="35">
        <v>90163.55</v>
      </c>
      <c r="E13" s="35">
        <v>70643</v>
      </c>
      <c r="F13" s="35">
        <v>23406</v>
      </c>
      <c r="G13" s="35">
        <v>31745.279999999999</v>
      </c>
      <c r="H13" s="40">
        <v>39083.199999999997</v>
      </c>
      <c r="I13" s="48">
        <f>B13+C13+D13+E13+F13+G13+H13</f>
        <v>685404.03</v>
      </c>
      <c r="J13" s="41">
        <v>125820</v>
      </c>
    </row>
    <row r="14" spans="1:10" ht="20.100000000000001" customHeight="1" thickBot="1" x14ac:dyDescent="0.3">
      <c r="A14" s="7" t="s">
        <v>10</v>
      </c>
      <c r="B14" s="42">
        <f t="shared" ref="B14:J14" si="3">B13/B11</f>
        <v>5.9270439367311072</v>
      </c>
      <c r="C14" s="42">
        <f t="shared" si="3"/>
        <v>5.2052040212891777</v>
      </c>
      <c r="D14" s="42">
        <f t="shared" si="3"/>
        <v>5.9168374515289273</v>
      </c>
      <c r="E14" s="42">
        <f t="shared" si="3"/>
        <v>4.8551890034364265</v>
      </c>
      <c r="F14" s="42">
        <f t="shared" si="3"/>
        <v>5.311095983662355</v>
      </c>
      <c r="G14" s="42">
        <f t="shared" si="3"/>
        <v>3.9009562757593557</v>
      </c>
      <c r="H14" s="42">
        <f t="shared" si="3"/>
        <v>5.5015765765765758</v>
      </c>
      <c r="I14" s="42">
        <f t="shared" si="3"/>
        <v>5.6064260520105424</v>
      </c>
      <c r="J14" s="42">
        <f t="shared" si="3"/>
        <v>3.0251737154672886</v>
      </c>
    </row>
    <row r="15" spans="1:10" ht="20.100000000000001" customHeight="1" thickBot="1" x14ac:dyDescent="0.3">
      <c r="A15" s="63" t="s">
        <v>25</v>
      </c>
      <c r="B15" s="64"/>
      <c r="C15" s="64"/>
      <c r="D15" s="64"/>
      <c r="E15" s="64"/>
      <c r="F15" s="64"/>
      <c r="G15" s="64"/>
      <c r="H15" s="64"/>
      <c r="I15" s="64"/>
      <c r="J15" s="65"/>
    </row>
    <row r="16" spans="1:10" ht="20.100000000000001" customHeight="1" thickBot="1" x14ac:dyDescent="0.3">
      <c r="A16" s="3" t="s">
        <v>21</v>
      </c>
      <c r="B16" s="45">
        <v>57816.19</v>
      </c>
      <c r="C16" s="46">
        <v>2391.25</v>
      </c>
      <c r="D16" s="46">
        <v>6293.65</v>
      </c>
      <c r="E16" s="46">
        <v>8478.35</v>
      </c>
      <c r="F16" s="46">
        <v>1986.61</v>
      </c>
      <c r="G16" s="46">
        <v>2155.3200000000002</v>
      </c>
      <c r="H16" s="46">
        <v>3503.99</v>
      </c>
      <c r="I16" s="46">
        <v>82625.360000000015</v>
      </c>
      <c r="J16" s="46">
        <v>22470.2</v>
      </c>
    </row>
    <row r="17" spans="1:12" ht="20.100000000000001" customHeight="1" thickBot="1" x14ac:dyDescent="0.3">
      <c r="A17" s="4" t="s">
        <v>20</v>
      </c>
      <c r="B17" s="34">
        <v>50283</v>
      </c>
      <c r="C17" s="34">
        <v>1533</v>
      </c>
      <c r="D17" s="34">
        <v>6098.65</v>
      </c>
      <c r="E17" s="34">
        <v>7417.35</v>
      </c>
      <c r="F17" s="34">
        <v>1716.6100000000001</v>
      </c>
      <c r="G17" s="34">
        <v>1377.32</v>
      </c>
      <c r="H17" s="34">
        <v>2690.99</v>
      </c>
      <c r="I17" s="34">
        <f>B17+C17+D17+E17+F17+G17+H17</f>
        <v>71116.920000000013</v>
      </c>
      <c r="J17" s="37">
        <v>21348</v>
      </c>
    </row>
    <row r="18" spans="1:12" ht="20.100000000000001" customHeight="1" thickBot="1" x14ac:dyDescent="0.3">
      <c r="A18" s="5" t="s">
        <v>11</v>
      </c>
      <c r="B18" s="38">
        <f>(B17/B16)*100</f>
        <v>86.970448934805276</v>
      </c>
      <c r="C18" s="38">
        <f t="shared" ref="C18:J18" si="4">(C17/C16)*100</f>
        <v>64.108729743857822</v>
      </c>
      <c r="D18" s="38">
        <f t="shared" si="4"/>
        <v>96.901638953548414</v>
      </c>
      <c r="E18" s="38">
        <f t="shared" si="4"/>
        <v>87.485772585467686</v>
      </c>
      <c r="F18" s="38">
        <f t="shared" si="4"/>
        <v>86.409008310639749</v>
      </c>
      <c r="G18" s="38">
        <f t="shared" si="4"/>
        <v>63.903271903940009</v>
      </c>
      <c r="H18" s="38">
        <f t="shared" si="4"/>
        <v>76.797878989380678</v>
      </c>
      <c r="I18" s="38">
        <f t="shared" si="4"/>
        <v>86.071540263183124</v>
      </c>
      <c r="J18" s="38">
        <f t="shared" si="4"/>
        <v>95.005829943658711</v>
      </c>
    </row>
    <row r="19" spans="1:12" ht="20.100000000000001" customHeight="1" thickBot="1" x14ac:dyDescent="0.3">
      <c r="A19" s="6" t="s">
        <v>22</v>
      </c>
      <c r="B19" s="39">
        <v>344926</v>
      </c>
      <c r="C19" s="35">
        <v>8657</v>
      </c>
      <c r="D19" s="35">
        <v>42193</v>
      </c>
      <c r="E19" s="35">
        <v>46730</v>
      </c>
      <c r="F19" s="35">
        <v>8123</v>
      </c>
      <c r="G19" s="35">
        <v>5498</v>
      </c>
      <c r="H19" s="40">
        <v>13830</v>
      </c>
      <c r="I19" s="48">
        <f>B19+C19+D19+E19+F19+G19+H19</f>
        <v>469957</v>
      </c>
      <c r="J19" s="41">
        <v>63084</v>
      </c>
    </row>
    <row r="20" spans="1:12" ht="20.100000000000001" customHeight="1" thickBot="1" x14ac:dyDescent="0.3">
      <c r="A20" s="26" t="s">
        <v>10</v>
      </c>
      <c r="B20" s="42">
        <f>B19/B17</f>
        <v>6.8596941312173101</v>
      </c>
      <c r="C20" s="42">
        <f t="shared" ref="C20:J20" si="5">C19/C17</f>
        <v>5.6470971950424005</v>
      </c>
      <c r="D20" s="42">
        <f t="shared" si="5"/>
        <v>6.9184163708361694</v>
      </c>
      <c r="E20" s="42">
        <f t="shared" si="5"/>
        <v>6.300093699232205</v>
      </c>
      <c r="F20" s="42">
        <f t="shared" si="5"/>
        <v>4.7320008621643819</v>
      </c>
      <c r="G20" s="42">
        <f t="shared" si="5"/>
        <v>3.9918101820927601</v>
      </c>
      <c r="H20" s="42">
        <f t="shared" si="5"/>
        <v>5.1393724985971714</v>
      </c>
      <c r="I20" s="42">
        <f t="shared" si="5"/>
        <v>6.6082305026708115</v>
      </c>
      <c r="J20" s="42">
        <f t="shared" si="5"/>
        <v>2.9550309162450814</v>
      </c>
      <c r="L20" s="23"/>
    </row>
    <row r="21" spans="1:12" ht="20.100000000000001" customHeight="1" thickBot="1" x14ac:dyDescent="0.3">
      <c r="A21" s="60" t="s">
        <v>12</v>
      </c>
      <c r="B21" s="61"/>
      <c r="C21" s="61"/>
      <c r="D21" s="61"/>
      <c r="E21" s="61"/>
      <c r="F21" s="61"/>
      <c r="G21" s="61"/>
      <c r="H21" s="61"/>
      <c r="I21" s="61"/>
      <c r="J21" s="62"/>
    </row>
    <row r="22" spans="1:12" ht="20.100000000000001" customHeight="1" thickBot="1" x14ac:dyDescent="0.3">
      <c r="A22" s="3" t="s">
        <v>21</v>
      </c>
      <c r="B22" s="45">
        <v>10922.31</v>
      </c>
      <c r="C22" s="46">
        <v>189.65</v>
      </c>
      <c r="D22" s="46">
        <v>1260.8</v>
      </c>
      <c r="E22" s="46">
        <v>2583.7399999999998</v>
      </c>
      <c r="F22" s="46">
        <v>1162.77</v>
      </c>
      <c r="G22" s="46">
        <v>1456.29</v>
      </c>
      <c r="H22" s="46">
        <v>1451.54</v>
      </c>
      <c r="I22" s="46">
        <v>19027.099999999999</v>
      </c>
      <c r="J22" s="46">
        <v>5511.59</v>
      </c>
    </row>
    <row r="23" spans="1:12" ht="20.100000000000001" customHeight="1" thickBot="1" x14ac:dyDescent="0.3">
      <c r="A23" s="4" t="s">
        <v>20</v>
      </c>
      <c r="B23" s="34">
        <v>8934.32</v>
      </c>
      <c r="C23" s="34">
        <v>27.25</v>
      </c>
      <c r="D23" s="34">
        <v>1260.8</v>
      </c>
      <c r="E23" s="34">
        <v>1630.32</v>
      </c>
      <c r="F23" s="34">
        <v>715.31999999999994</v>
      </c>
      <c r="G23" s="34">
        <v>672.04</v>
      </c>
      <c r="H23" s="34">
        <v>757.56</v>
      </c>
      <c r="I23" s="34">
        <f>B23+C23+D23+E23+F23+G23+H23</f>
        <v>13997.609999999999</v>
      </c>
      <c r="J23" s="37">
        <v>5511.59</v>
      </c>
    </row>
    <row r="24" spans="1:12" ht="20.100000000000001" customHeight="1" thickBot="1" x14ac:dyDescent="0.3">
      <c r="A24" s="5" t="s">
        <v>11</v>
      </c>
      <c r="B24" s="38">
        <f>(B23/B22)*100</f>
        <v>81.798813620928172</v>
      </c>
      <c r="C24" s="38">
        <f t="shared" ref="C24:J24" si="6">(C23/C22)*100</f>
        <v>14.368573688373317</v>
      </c>
      <c r="D24" s="38">
        <f t="shared" si="6"/>
        <v>100</v>
      </c>
      <c r="E24" s="38">
        <f t="shared" si="6"/>
        <v>63.099228250520568</v>
      </c>
      <c r="F24" s="38">
        <f t="shared" si="6"/>
        <v>61.518615031347558</v>
      </c>
      <c r="G24" s="38">
        <f t="shared" si="6"/>
        <v>46.147401959774491</v>
      </c>
      <c r="H24" s="38">
        <f t="shared" si="6"/>
        <v>52.190087768852386</v>
      </c>
      <c r="I24" s="38">
        <f t="shared" si="6"/>
        <v>73.566702229977238</v>
      </c>
      <c r="J24" s="38">
        <f t="shared" si="6"/>
        <v>100</v>
      </c>
    </row>
    <row r="25" spans="1:12" ht="20.100000000000001" customHeight="1" thickBot="1" x14ac:dyDescent="0.3">
      <c r="A25" s="6" t="s">
        <v>22</v>
      </c>
      <c r="B25" s="39">
        <v>39765.86</v>
      </c>
      <c r="C25" s="35">
        <v>84.47</v>
      </c>
      <c r="D25" s="35">
        <v>5626.64</v>
      </c>
      <c r="E25" s="35">
        <v>7149.6</v>
      </c>
      <c r="F25" s="35">
        <v>4011.62</v>
      </c>
      <c r="G25" s="35">
        <v>2226.08</v>
      </c>
      <c r="H25" s="40">
        <v>2727.7599999999998</v>
      </c>
      <c r="I25" s="48">
        <f>B25+C25+D25+E25+F25+G25+H25</f>
        <v>61592.030000000006</v>
      </c>
      <c r="J25" s="41">
        <v>17831.61</v>
      </c>
    </row>
    <row r="26" spans="1:12" ht="20.100000000000001" customHeight="1" thickBot="1" x14ac:dyDescent="0.3">
      <c r="A26" s="7" t="s">
        <v>10</v>
      </c>
      <c r="B26" s="42">
        <f t="shared" ref="B26:J26" si="7">B25/B23</f>
        <v>4.4509106456898788</v>
      </c>
      <c r="C26" s="42">
        <f t="shared" si="7"/>
        <v>3.0998165137614677</v>
      </c>
      <c r="D26" s="42">
        <f t="shared" si="7"/>
        <v>4.4627538071065995</v>
      </c>
      <c r="E26" s="42">
        <f t="shared" si="7"/>
        <v>4.3853967319299283</v>
      </c>
      <c r="F26" s="42">
        <f t="shared" si="7"/>
        <v>5.6081474025610918</v>
      </c>
      <c r="G26" s="42">
        <f t="shared" si="7"/>
        <v>3.3124218796500209</v>
      </c>
      <c r="H26" s="42">
        <f t="shared" si="7"/>
        <v>3.6007180949363744</v>
      </c>
      <c r="I26" s="42">
        <f t="shared" si="7"/>
        <v>4.4001818881937709</v>
      </c>
      <c r="J26" s="42">
        <f t="shared" si="7"/>
        <v>3.2352932638313083</v>
      </c>
    </row>
    <row r="27" spans="1:12" ht="20.100000000000001" customHeight="1" thickBot="1" x14ac:dyDescent="0.3">
      <c r="A27" s="63" t="s">
        <v>26</v>
      </c>
      <c r="B27" s="64"/>
      <c r="C27" s="64"/>
      <c r="D27" s="64"/>
      <c r="E27" s="64"/>
      <c r="F27" s="64"/>
      <c r="G27" s="64"/>
      <c r="H27" s="64"/>
      <c r="I27" s="64"/>
      <c r="J27" s="65"/>
    </row>
    <row r="28" spans="1:12" ht="20.100000000000001" customHeight="1" thickBot="1" x14ac:dyDescent="0.3">
      <c r="A28" s="3" t="s">
        <v>21</v>
      </c>
      <c r="B28" s="45">
        <v>65357.79</v>
      </c>
      <c r="C28" s="46">
        <v>2312.4899999999998</v>
      </c>
      <c r="D28" s="46">
        <v>5175.09</v>
      </c>
      <c r="E28" s="46">
        <v>13121.68</v>
      </c>
      <c r="F28" s="46">
        <v>1485.75</v>
      </c>
      <c r="G28" s="46">
        <v>1022.24</v>
      </c>
      <c r="H28" s="46">
        <v>849.95</v>
      </c>
      <c r="I28" s="46">
        <v>89324.989999999991</v>
      </c>
      <c r="J28" s="46">
        <v>22366.55</v>
      </c>
    </row>
    <row r="29" spans="1:12" ht="20.100000000000001" customHeight="1" thickBot="1" x14ac:dyDescent="0.3">
      <c r="A29" s="4" t="s">
        <v>20</v>
      </c>
      <c r="B29" s="34">
        <v>65351.79</v>
      </c>
      <c r="C29" s="34">
        <v>2210.4899999999998</v>
      </c>
      <c r="D29" s="34">
        <v>5175.09</v>
      </c>
      <c r="E29" s="34">
        <v>13107.68</v>
      </c>
      <c r="F29" s="34">
        <v>1479.25</v>
      </c>
      <c r="G29" s="34">
        <v>1020.24</v>
      </c>
      <c r="H29" s="34">
        <v>822.95</v>
      </c>
      <c r="I29" s="34">
        <f>B29+C29+D29+E29+F29+G29+H29</f>
        <v>89167.489999999991</v>
      </c>
      <c r="J29" s="37">
        <v>22366.55</v>
      </c>
    </row>
    <row r="30" spans="1:12" ht="20.100000000000001" customHeight="1" thickBot="1" x14ac:dyDescent="0.3">
      <c r="A30" s="5" t="s">
        <v>11</v>
      </c>
      <c r="B30" s="38">
        <f>(B29/B28)*100</f>
        <v>99.990819763030544</v>
      </c>
      <c r="C30" s="38">
        <f t="shared" ref="C30:J30" si="8">(C29/C28)*100</f>
        <v>95.589170115330219</v>
      </c>
      <c r="D30" s="38">
        <f t="shared" si="8"/>
        <v>100</v>
      </c>
      <c r="E30" s="38">
        <f t="shared" si="8"/>
        <v>99.893306344919253</v>
      </c>
      <c r="F30" s="38">
        <f t="shared" si="8"/>
        <v>99.562510516574122</v>
      </c>
      <c r="G30" s="38">
        <f t="shared" si="8"/>
        <v>99.804351228674278</v>
      </c>
      <c r="H30" s="38">
        <f t="shared" si="8"/>
        <v>96.823342549561744</v>
      </c>
      <c r="I30" s="38">
        <f t="shared" si="8"/>
        <v>99.823677562124558</v>
      </c>
      <c r="J30" s="38">
        <f t="shared" si="8"/>
        <v>100</v>
      </c>
    </row>
    <row r="31" spans="1:12" ht="20.100000000000001" customHeight="1" thickBot="1" x14ac:dyDescent="0.3">
      <c r="A31" s="6" t="s">
        <v>22</v>
      </c>
      <c r="B31" s="39">
        <v>316267.41599999997</v>
      </c>
      <c r="C31" s="35">
        <v>8075.3204875000001</v>
      </c>
      <c r="D31" s="35">
        <v>26152.931333333334</v>
      </c>
      <c r="E31" s="35">
        <v>57479.685999999994</v>
      </c>
      <c r="F31" s="35">
        <v>7330.4000000000005</v>
      </c>
      <c r="G31" s="35">
        <v>3128.48</v>
      </c>
      <c r="H31" s="40">
        <v>2417.5672</v>
      </c>
      <c r="I31" s="48">
        <f>B31+C31+D31+E31+F31+G31+H31</f>
        <v>420851.80102083326</v>
      </c>
      <c r="J31" s="41">
        <v>68141.49130714286</v>
      </c>
    </row>
    <row r="32" spans="1:12" ht="20.100000000000001" customHeight="1" thickBot="1" x14ac:dyDescent="0.3">
      <c r="A32" s="7" t="s">
        <v>10</v>
      </c>
      <c r="B32" s="42">
        <f>B31/B29</f>
        <v>4.8394606482852263</v>
      </c>
      <c r="C32" s="42">
        <f>C31/C29</f>
        <v>3.6531811894647799</v>
      </c>
      <c r="D32" s="42">
        <f t="shared" ref="D32:J32" si="9">D31/D29</f>
        <v>5.0536186488222103</v>
      </c>
      <c r="E32" s="42">
        <f t="shared" si="9"/>
        <v>4.3851914297572101</v>
      </c>
      <c r="F32" s="42">
        <f t="shared" si="9"/>
        <v>4.9554841980733482</v>
      </c>
      <c r="G32" s="42">
        <f t="shared" si="9"/>
        <v>3.0664157453148277</v>
      </c>
      <c r="H32" s="42">
        <f t="shared" si="9"/>
        <v>2.9376841849444073</v>
      </c>
      <c r="I32" s="42">
        <f t="shared" si="9"/>
        <v>4.719789701614717</v>
      </c>
      <c r="J32" s="42">
        <f t="shared" si="9"/>
        <v>3.0465803312152686</v>
      </c>
    </row>
    <row r="33" spans="1:10" ht="20.100000000000001" customHeight="1" thickBot="1" x14ac:dyDescent="0.3">
      <c r="A33" s="63" t="s">
        <v>13</v>
      </c>
      <c r="B33" s="64"/>
      <c r="C33" s="64"/>
      <c r="D33" s="64"/>
      <c r="E33" s="64"/>
      <c r="F33" s="64"/>
      <c r="G33" s="64"/>
      <c r="H33" s="64"/>
      <c r="I33" s="64"/>
      <c r="J33" s="65"/>
    </row>
    <row r="34" spans="1:10" ht="20.100000000000001" customHeight="1" thickBot="1" x14ac:dyDescent="0.3">
      <c r="A34" s="3" t="s">
        <v>21</v>
      </c>
      <c r="B34" s="45">
        <v>11464.43</v>
      </c>
      <c r="C34" s="46">
        <v>678.76</v>
      </c>
      <c r="D34" s="46">
        <v>2062.9899999999998</v>
      </c>
      <c r="E34" s="46">
        <v>1823.98</v>
      </c>
      <c r="F34" s="46">
        <v>1156.3800000000001</v>
      </c>
      <c r="G34" s="46">
        <v>1274.05</v>
      </c>
      <c r="H34" s="46">
        <v>1493.71</v>
      </c>
      <c r="I34" s="46">
        <v>19954.3</v>
      </c>
      <c r="J34" s="46">
        <v>4769.7700000000004</v>
      </c>
    </row>
    <row r="35" spans="1:10" ht="20.100000000000001" customHeight="1" thickBot="1" x14ac:dyDescent="0.3">
      <c r="A35" s="4" t="s">
        <v>20</v>
      </c>
      <c r="B35" s="34">
        <v>10452.26</v>
      </c>
      <c r="C35" s="34">
        <v>305.39</v>
      </c>
      <c r="D35" s="34">
        <v>2062.9899999999998</v>
      </c>
      <c r="E35" s="34">
        <v>1719.69</v>
      </c>
      <c r="F35" s="34">
        <v>726.9</v>
      </c>
      <c r="G35" s="34">
        <v>718.21</v>
      </c>
      <c r="H35" s="34">
        <v>904.58999999999992</v>
      </c>
      <c r="I35" s="34">
        <f>B35+C35+D35+E35+F35+G35+H35</f>
        <v>16890.03</v>
      </c>
      <c r="J35" s="37">
        <v>4687.01</v>
      </c>
    </row>
    <row r="36" spans="1:10" ht="20.100000000000001" customHeight="1" thickBot="1" x14ac:dyDescent="0.3">
      <c r="A36" s="5" t="s">
        <v>11</v>
      </c>
      <c r="B36" s="21">
        <f>(B35/B34)*100</f>
        <v>91.171213919924497</v>
      </c>
      <c r="C36" s="21">
        <f t="shared" ref="C36:J36" si="10">(C35/C34)*100</f>
        <v>44.992338971064882</v>
      </c>
      <c r="D36" s="21">
        <f t="shared" si="10"/>
        <v>100</v>
      </c>
      <c r="E36" s="21">
        <f t="shared" si="10"/>
        <v>94.282283796971456</v>
      </c>
      <c r="F36" s="21">
        <f t="shared" si="10"/>
        <v>62.85995952887459</v>
      </c>
      <c r="G36" s="21">
        <f t="shared" si="10"/>
        <v>56.372198893293046</v>
      </c>
      <c r="H36" s="21">
        <f t="shared" si="10"/>
        <v>60.559948048818036</v>
      </c>
      <c r="I36" s="21">
        <f t="shared" si="10"/>
        <v>84.643560535824363</v>
      </c>
      <c r="J36" s="21">
        <f t="shared" si="10"/>
        <v>98.264905854999299</v>
      </c>
    </row>
    <row r="37" spans="1:10" ht="20.100000000000001" customHeight="1" thickBot="1" x14ac:dyDescent="0.3">
      <c r="A37" s="6" t="s">
        <v>22</v>
      </c>
      <c r="B37" s="39">
        <v>64691.259999999995</v>
      </c>
      <c r="C37" s="35">
        <v>1217.7</v>
      </c>
      <c r="D37" s="35">
        <v>12490.75</v>
      </c>
      <c r="E37" s="35">
        <v>8040</v>
      </c>
      <c r="F37" s="35">
        <v>3463.95</v>
      </c>
      <c r="G37" s="35">
        <v>2872.34</v>
      </c>
      <c r="H37" s="40">
        <v>4511.3600000000006</v>
      </c>
      <c r="I37" s="48">
        <f>B37+C37+D37+E37+F37+G37+H37</f>
        <v>97287.359999999986</v>
      </c>
      <c r="J37" s="41">
        <v>14850.130000000001</v>
      </c>
    </row>
    <row r="38" spans="1:10" ht="20.100000000000001" customHeight="1" thickBot="1" x14ac:dyDescent="0.3">
      <c r="A38" s="7" t="s">
        <v>10</v>
      </c>
      <c r="B38" s="22">
        <f t="shared" ref="B38:J38" si="11">B37/B35</f>
        <v>6.1892126678823525</v>
      </c>
      <c r="C38" s="22">
        <f t="shared" si="11"/>
        <v>3.9873604243753893</v>
      </c>
      <c r="D38" s="22">
        <f t="shared" si="11"/>
        <v>6.0546827662761338</v>
      </c>
      <c r="E38" s="22">
        <f t="shared" si="11"/>
        <v>4.6752612389442278</v>
      </c>
      <c r="F38" s="22">
        <f t="shared" si="11"/>
        <v>4.7653735039207596</v>
      </c>
      <c r="G38" s="22">
        <f t="shared" si="11"/>
        <v>3.9993038247866224</v>
      </c>
      <c r="H38" s="22">
        <f t="shared" si="11"/>
        <v>4.9871875656374725</v>
      </c>
      <c r="I38" s="22">
        <f t="shared" si="11"/>
        <v>5.7600466073772507</v>
      </c>
      <c r="J38" s="22">
        <f t="shared" si="11"/>
        <v>3.1683589324537391</v>
      </c>
    </row>
    <row r="39" spans="1:10" ht="20.100000000000001" customHeight="1" thickBot="1" x14ac:dyDescent="0.3">
      <c r="A39" s="63" t="s">
        <v>14</v>
      </c>
      <c r="B39" s="64"/>
      <c r="C39" s="64"/>
      <c r="D39" s="64"/>
      <c r="E39" s="64"/>
      <c r="F39" s="64"/>
      <c r="G39" s="64"/>
      <c r="H39" s="64"/>
      <c r="I39" s="64"/>
      <c r="J39" s="65"/>
    </row>
    <row r="40" spans="1:10" ht="20.100000000000001" customHeight="1" thickBot="1" x14ac:dyDescent="0.3">
      <c r="A40" s="3" t="s">
        <v>21</v>
      </c>
      <c r="B40" s="45">
        <v>58895.360000000001</v>
      </c>
      <c r="C40" s="46">
        <v>1603.12</v>
      </c>
      <c r="D40" s="46">
        <v>17529.98</v>
      </c>
      <c r="E40" s="46">
        <v>8211.9500000000007</v>
      </c>
      <c r="F40" s="46">
        <v>1948.5900000000001</v>
      </c>
      <c r="G40" s="46">
        <v>7412.74</v>
      </c>
      <c r="H40" s="46">
        <v>5380.98</v>
      </c>
      <c r="I40" s="46">
        <v>100982.72</v>
      </c>
      <c r="J40" s="46">
        <v>31408.17</v>
      </c>
    </row>
    <row r="41" spans="1:10" ht="20.100000000000001" customHeight="1" thickBot="1" x14ac:dyDescent="0.3">
      <c r="A41" s="4" t="s">
        <v>20</v>
      </c>
      <c r="B41" s="34">
        <v>53378.179999999993</v>
      </c>
      <c r="C41" s="34">
        <v>964.15</v>
      </c>
      <c r="D41" s="34">
        <v>17529.98</v>
      </c>
      <c r="E41" s="34">
        <v>5582.59</v>
      </c>
      <c r="F41" s="34">
        <v>1377.65</v>
      </c>
      <c r="G41" s="34">
        <v>3857.2</v>
      </c>
      <c r="H41" s="34">
        <v>3682.4399999999996</v>
      </c>
      <c r="I41" s="34">
        <f>B41+C41+D41+E41+F41+G41+H41</f>
        <v>86372.189999999988</v>
      </c>
      <c r="J41" s="37">
        <v>31408.17</v>
      </c>
    </row>
    <row r="42" spans="1:10" ht="20.100000000000001" customHeight="1" thickBot="1" x14ac:dyDescent="0.3">
      <c r="A42" s="5" t="s">
        <v>11</v>
      </c>
      <c r="B42" s="21">
        <f>(B41/B40)*100</f>
        <v>90.632233167434578</v>
      </c>
      <c r="C42" s="21">
        <f t="shared" ref="C42:J42" si="12">(C41/C40)*100</f>
        <v>60.142097909077293</v>
      </c>
      <c r="D42" s="21">
        <f t="shared" si="12"/>
        <v>100</v>
      </c>
      <c r="E42" s="21">
        <f t="shared" si="12"/>
        <v>67.981295550995796</v>
      </c>
      <c r="F42" s="21">
        <f t="shared" si="12"/>
        <v>70.699839371032397</v>
      </c>
      <c r="G42" s="21">
        <f t="shared" si="12"/>
        <v>52.03474019053683</v>
      </c>
      <c r="H42" s="21">
        <f t="shared" si="12"/>
        <v>68.434374407635772</v>
      </c>
      <c r="I42" s="21">
        <f t="shared" si="12"/>
        <v>85.531653336333164</v>
      </c>
      <c r="J42" s="21">
        <f t="shared" si="12"/>
        <v>100</v>
      </c>
    </row>
    <row r="43" spans="1:10" ht="20.100000000000001" customHeight="1" thickBot="1" x14ac:dyDescent="0.3">
      <c r="A43" s="6" t="s">
        <v>22</v>
      </c>
      <c r="B43" s="39">
        <v>284956.95999999996</v>
      </c>
      <c r="C43" s="35">
        <v>3919.25</v>
      </c>
      <c r="D43" s="35">
        <v>97195.11</v>
      </c>
      <c r="E43" s="35">
        <v>25963.34</v>
      </c>
      <c r="F43" s="35">
        <v>5672.21</v>
      </c>
      <c r="G43" s="35">
        <v>13486.68</v>
      </c>
      <c r="H43" s="40">
        <v>17241.879999999997</v>
      </c>
      <c r="I43" s="48">
        <f>B43+C43+D43+E43+F43+G43+H43</f>
        <v>448435.43</v>
      </c>
      <c r="J43" s="41">
        <v>93985.069999999992</v>
      </c>
    </row>
    <row r="44" spans="1:10" ht="20.100000000000001" customHeight="1" thickBot="1" x14ac:dyDescent="0.3">
      <c r="A44" s="26" t="s">
        <v>10</v>
      </c>
      <c r="B44" s="22">
        <f t="shared" ref="B44:J44" si="13">B43/B41</f>
        <v>5.338454027469651</v>
      </c>
      <c r="C44" s="22">
        <f t="shared" si="13"/>
        <v>4.0649795156355344</v>
      </c>
      <c r="D44" s="22">
        <f t="shared" si="13"/>
        <v>5.5445077518628088</v>
      </c>
      <c r="E44" s="22">
        <f t="shared" si="13"/>
        <v>4.6507696248515469</v>
      </c>
      <c r="F44" s="22">
        <f t="shared" si="13"/>
        <v>4.1173084600587959</v>
      </c>
      <c r="G44" s="22">
        <f t="shared" si="13"/>
        <v>3.4964948667427151</v>
      </c>
      <c r="H44" s="22">
        <f t="shared" si="13"/>
        <v>4.6821889833914465</v>
      </c>
      <c r="I44" s="22">
        <f t="shared" si="13"/>
        <v>5.1918960257925617</v>
      </c>
      <c r="J44" s="22">
        <f t="shared" si="13"/>
        <v>2.9923765058581893</v>
      </c>
    </row>
    <row r="45" spans="1:10" ht="20.100000000000001" customHeight="1" thickBot="1" x14ac:dyDescent="0.3">
      <c r="A45" s="60" t="s">
        <v>29</v>
      </c>
      <c r="B45" s="61"/>
      <c r="C45" s="61"/>
      <c r="D45" s="61"/>
      <c r="E45" s="61"/>
      <c r="F45" s="61"/>
      <c r="G45" s="61"/>
      <c r="H45" s="61"/>
      <c r="I45" s="61"/>
      <c r="J45" s="62"/>
    </row>
    <row r="46" spans="1:10" ht="20.100000000000001" customHeight="1" thickBot="1" x14ac:dyDescent="0.3">
      <c r="A46" s="3" t="s">
        <v>21</v>
      </c>
      <c r="B46" s="45">
        <v>52750.18</v>
      </c>
      <c r="C46" s="46">
        <v>1454.49</v>
      </c>
      <c r="D46" s="46">
        <v>5920.66</v>
      </c>
      <c r="E46" s="46">
        <v>15654.5</v>
      </c>
      <c r="F46" s="46">
        <v>655.51</v>
      </c>
      <c r="G46" s="46">
        <v>1809.2</v>
      </c>
      <c r="H46" s="46">
        <v>3738.43</v>
      </c>
      <c r="I46" s="46">
        <v>81982.969999999987</v>
      </c>
      <c r="J46" s="46">
        <v>25883.07</v>
      </c>
    </row>
    <row r="47" spans="1:10" ht="20.100000000000001" customHeight="1" thickBot="1" x14ac:dyDescent="0.3">
      <c r="A47" s="4" t="s">
        <v>20</v>
      </c>
      <c r="B47" s="34">
        <v>50139.06</v>
      </c>
      <c r="C47" s="34">
        <v>1188.9100000000001</v>
      </c>
      <c r="D47" s="34">
        <v>5920.66</v>
      </c>
      <c r="E47" s="34">
        <v>15292.14</v>
      </c>
      <c r="F47" s="34">
        <v>655.51</v>
      </c>
      <c r="G47" s="34">
        <v>1546.01</v>
      </c>
      <c r="H47" s="34">
        <v>3028</v>
      </c>
      <c r="I47" s="34">
        <f>B47+C47+D47+E47+F47+G47+H47</f>
        <v>77770.289999999994</v>
      </c>
      <c r="J47" s="37">
        <v>25883.07</v>
      </c>
    </row>
    <row r="48" spans="1:10" ht="20.100000000000001" customHeight="1" thickBot="1" x14ac:dyDescent="0.3">
      <c r="A48" s="5" t="s">
        <v>11</v>
      </c>
      <c r="B48" s="38">
        <f>(B47/B46)*100</f>
        <v>95.050026369578262</v>
      </c>
      <c r="C48" s="38">
        <f t="shared" ref="C48:J48" si="14">(C47/C46)*100</f>
        <v>81.74067886338166</v>
      </c>
      <c r="D48" s="38">
        <f t="shared" si="14"/>
        <v>100</v>
      </c>
      <c r="E48" s="38">
        <f t="shared" si="14"/>
        <v>97.685266217381582</v>
      </c>
      <c r="F48" s="38">
        <f t="shared" si="14"/>
        <v>100</v>
      </c>
      <c r="G48" s="38">
        <f t="shared" si="14"/>
        <v>85.452686270174667</v>
      </c>
      <c r="H48" s="38">
        <f t="shared" si="14"/>
        <v>80.996568078043467</v>
      </c>
      <c r="I48" s="38">
        <f t="shared" si="14"/>
        <v>94.861518190912093</v>
      </c>
      <c r="J48" s="38">
        <f t="shared" si="14"/>
        <v>100</v>
      </c>
    </row>
    <row r="49" spans="1:10" ht="20.100000000000001" customHeight="1" thickBot="1" x14ac:dyDescent="0.3">
      <c r="A49" s="6" t="s">
        <v>22</v>
      </c>
      <c r="B49" s="39">
        <v>346359.28</v>
      </c>
      <c r="C49" s="35">
        <v>6270.74</v>
      </c>
      <c r="D49" s="35">
        <v>40448.07</v>
      </c>
      <c r="E49" s="35">
        <v>90478.830000000016</v>
      </c>
      <c r="F49" s="35">
        <v>3254.67</v>
      </c>
      <c r="G49" s="35">
        <v>6712.46</v>
      </c>
      <c r="H49" s="40">
        <v>18479.190000000002</v>
      </c>
      <c r="I49" s="48">
        <f>B49+C49+D49+E49+F49+G49+H49</f>
        <v>512003.24000000005</v>
      </c>
      <c r="J49" s="41">
        <v>80828.5</v>
      </c>
    </row>
    <row r="50" spans="1:10" ht="20.100000000000001" customHeight="1" thickBot="1" x14ac:dyDescent="0.3">
      <c r="A50" s="7" t="s">
        <v>10</v>
      </c>
      <c r="B50" s="42">
        <f t="shared" ref="B50:J50" si="15">B49/B47</f>
        <v>6.9079731450888797</v>
      </c>
      <c r="C50" s="42">
        <f t="shared" si="15"/>
        <v>5.2743605487379188</v>
      </c>
      <c r="D50" s="42">
        <f t="shared" si="15"/>
        <v>6.8316826164650566</v>
      </c>
      <c r="E50" s="42">
        <f t="shared" si="15"/>
        <v>5.9166885733455237</v>
      </c>
      <c r="F50" s="42">
        <f t="shared" si="15"/>
        <v>4.9650958795441715</v>
      </c>
      <c r="G50" s="42">
        <f t="shared" si="15"/>
        <v>4.3417959780337769</v>
      </c>
      <c r="H50" s="42">
        <f t="shared" si="15"/>
        <v>6.1027708058124182</v>
      </c>
      <c r="I50" s="42">
        <f t="shared" si="15"/>
        <v>6.5835326060890358</v>
      </c>
      <c r="J50" s="42">
        <f t="shared" si="15"/>
        <v>3.1228328015185216</v>
      </c>
    </row>
    <row r="51" spans="1:10" ht="20.100000000000001" customHeight="1" thickBot="1" x14ac:dyDescent="0.3">
      <c r="A51" s="63" t="s">
        <v>15</v>
      </c>
      <c r="B51" s="64"/>
      <c r="C51" s="64"/>
      <c r="D51" s="64"/>
      <c r="E51" s="64"/>
      <c r="F51" s="64"/>
      <c r="G51" s="64"/>
      <c r="H51" s="64"/>
      <c r="I51" s="64"/>
      <c r="J51" s="65"/>
    </row>
    <row r="52" spans="1:10" ht="20.100000000000001" customHeight="1" thickBot="1" x14ac:dyDescent="0.3">
      <c r="A52" s="3" t="s">
        <v>21</v>
      </c>
      <c r="B52" s="45">
        <v>72617.679999999993</v>
      </c>
      <c r="C52" s="46">
        <v>2404.0300000000002</v>
      </c>
      <c r="D52" s="46">
        <v>12633.55</v>
      </c>
      <c r="E52" s="46">
        <v>28429.32</v>
      </c>
      <c r="F52" s="46">
        <v>5467.41</v>
      </c>
      <c r="G52" s="46">
        <v>5084.34</v>
      </c>
      <c r="H52" s="46">
        <v>4875.7299999999996</v>
      </c>
      <c r="I52" s="46">
        <v>131512.06</v>
      </c>
      <c r="J52" s="46">
        <v>40770.199999999997</v>
      </c>
    </row>
    <row r="53" spans="1:10" ht="20.100000000000001" customHeight="1" thickBot="1" x14ac:dyDescent="0.3">
      <c r="A53" s="4" t="s">
        <v>20</v>
      </c>
      <c r="B53" s="34">
        <v>55892</v>
      </c>
      <c r="C53" s="34">
        <v>704</v>
      </c>
      <c r="D53" s="34">
        <v>12633.55</v>
      </c>
      <c r="E53" s="34">
        <v>23389</v>
      </c>
      <c r="F53" s="34">
        <v>4572.41</v>
      </c>
      <c r="G53" s="34">
        <v>1316</v>
      </c>
      <c r="H53" s="34">
        <v>3846</v>
      </c>
      <c r="I53" s="34">
        <f>B53+C53+D53+E53+F53+G53+H53</f>
        <v>102352.96000000001</v>
      </c>
      <c r="J53" s="37">
        <v>40770.199999999997</v>
      </c>
    </row>
    <row r="54" spans="1:10" ht="20.100000000000001" customHeight="1" thickBot="1" x14ac:dyDescent="0.3">
      <c r="A54" s="5" t="s">
        <v>11</v>
      </c>
      <c r="B54" s="21">
        <f>(B53/B52)*100</f>
        <v>76.96748229907648</v>
      </c>
      <c r="C54" s="21">
        <f t="shared" ref="C54:J54" si="16">(C53/C52)*100</f>
        <v>29.284160347416627</v>
      </c>
      <c r="D54" s="21">
        <f t="shared" si="16"/>
        <v>100</v>
      </c>
      <c r="E54" s="21">
        <f t="shared" si="16"/>
        <v>82.270697997700964</v>
      </c>
      <c r="F54" s="21">
        <f t="shared" si="16"/>
        <v>83.63027466387193</v>
      </c>
      <c r="G54" s="21">
        <f t="shared" si="16"/>
        <v>25.883398828559852</v>
      </c>
      <c r="H54" s="21">
        <f t="shared" si="16"/>
        <v>78.880495843699308</v>
      </c>
      <c r="I54" s="21">
        <f t="shared" si="16"/>
        <v>77.827812901721714</v>
      </c>
      <c r="J54" s="21">
        <f t="shared" si="16"/>
        <v>100</v>
      </c>
    </row>
    <row r="55" spans="1:10" ht="20.100000000000001" customHeight="1" thickBot="1" x14ac:dyDescent="0.3">
      <c r="A55" s="6" t="s">
        <v>22</v>
      </c>
      <c r="B55" s="39">
        <v>339648</v>
      </c>
      <c r="C55" s="35">
        <v>2400</v>
      </c>
      <c r="D55" s="35">
        <v>77446</v>
      </c>
      <c r="E55" s="35">
        <v>119716</v>
      </c>
      <c r="F55" s="35">
        <v>26508</v>
      </c>
      <c r="G55" s="35">
        <v>5137</v>
      </c>
      <c r="H55" s="40">
        <v>22455</v>
      </c>
      <c r="I55" s="48">
        <f>B55+C55+D55+E55+F55+G55+H55</f>
        <v>593310</v>
      </c>
      <c r="J55" s="41">
        <v>124073</v>
      </c>
    </row>
    <row r="56" spans="1:10" ht="20.100000000000001" customHeight="1" thickBot="1" x14ac:dyDescent="0.3">
      <c r="A56" s="7" t="s">
        <v>10</v>
      </c>
      <c r="B56" s="42">
        <f t="shared" ref="B56:J56" si="17">B55/B53</f>
        <v>6.0768625205753954</v>
      </c>
      <c r="C56" s="42">
        <f t="shared" si="17"/>
        <v>3.4090909090909092</v>
      </c>
      <c r="D56" s="42">
        <f t="shared" si="17"/>
        <v>6.130185102366319</v>
      </c>
      <c r="E56" s="42">
        <f t="shared" si="17"/>
        <v>5.1184744965582114</v>
      </c>
      <c r="F56" s="42">
        <f t="shared" si="17"/>
        <v>5.7973803749007633</v>
      </c>
      <c r="G56" s="42">
        <f t="shared" si="17"/>
        <v>3.9034954407294831</v>
      </c>
      <c r="H56" s="42">
        <f t="shared" si="17"/>
        <v>5.8385335413416533</v>
      </c>
      <c r="I56" s="42">
        <f t="shared" si="17"/>
        <v>5.7967058304908816</v>
      </c>
      <c r="J56" s="42">
        <f t="shared" si="17"/>
        <v>3.0432276515690382</v>
      </c>
    </row>
    <row r="57" spans="1:10" ht="20.100000000000001" customHeight="1" thickBot="1" x14ac:dyDescent="0.3">
      <c r="A57" s="63" t="s">
        <v>16</v>
      </c>
      <c r="B57" s="64"/>
      <c r="C57" s="64"/>
      <c r="D57" s="64"/>
      <c r="E57" s="64"/>
      <c r="F57" s="64"/>
      <c r="G57" s="64"/>
      <c r="H57" s="64"/>
      <c r="I57" s="64"/>
      <c r="J57" s="65"/>
    </row>
    <row r="58" spans="1:10" ht="20.100000000000001" customHeight="1" thickBot="1" x14ac:dyDescent="0.3">
      <c r="A58" s="16" t="s">
        <v>21</v>
      </c>
      <c r="B58" s="45">
        <v>111255.45</v>
      </c>
      <c r="C58" s="46">
        <v>2012.89</v>
      </c>
      <c r="D58" s="46">
        <v>9820.6299999999992</v>
      </c>
      <c r="E58" s="46">
        <v>26390.91</v>
      </c>
      <c r="F58" s="46">
        <v>3106.36</v>
      </c>
      <c r="G58" s="46">
        <v>1808.63</v>
      </c>
      <c r="H58" s="46">
        <v>2163.13</v>
      </c>
      <c r="I58" s="46">
        <v>156558</v>
      </c>
      <c r="J58" s="46">
        <v>39433.24</v>
      </c>
    </row>
    <row r="59" spans="1:10" ht="20.100000000000001" customHeight="1" thickBot="1" x14ac:dyDescent="0.3">
      <c r="A59" s="17" t="s">
        <v>20</v>
      </c>
      <c r="B59" s="34">
        <v>108846.09999999999</v>
      </c>
      <c r="C59" s="34">
        <v>1961.8899999999999</v>
      </c>
      <c r="D59" s="34">
        <v>9820.630000000001</v>
      </c>
      <c r="E59" s="34">
        <v>25875.56</v>
      </c>
      <c r="F59" s="34">
        <v>3076.36</v>
      </c>
      <c r="G59" s="34">
        <v>1519.22</v>
      </c>
      <c r="H59" s="34">
        <v>2057.25</v>
      </c>
      <c r="I59" s="34">
        <f>B59+C59+D59+E59+F59+G59+H59</f>
        <v>153157.00999999998</v>
      </c>
      <c r="J59" s="37">
        <v>39433.24</v>
      </c>
    </row>
    <row r="60" spans="1:10" ht="20.100000000000001" customHeight="1" thickBot="1" x14ac:dyDescent="0.3">
      <c r="A60" s="18" t="s">
        <v>11</v>
      </c>
      <c r="B60" s="38">
        <f>(B59/B58)*100</f>
        <v>97.834398224985833</v>
      </c>
      <c r="C60" s="38">
        <f t="shared" ref="C60:J60" si="18">(C59/C58)*100</f>
        <v>97.466329506331689</v>
      </c>
      <c r="D60" s="38">
        <f t="shared" si="18"/>
        <v>100.00000000000003</v>
      </c>
      <c r="E60" s="38">
        <f t="shared" si="18"/>
        <v>98.047244297373609</v>
      </c>
      <c r="F60" s="38">
        <f t="shared" si="18"/>
        <v>99.034239431360177</v>
      </c>
      <c r="G60" s="38">
        <f t="shared" si="18"/>
        <v>83.998385518320489</v>
      </c>
      <c r="H60" s="38">
        <f t="shared" si="18"/>
        <v>95.105241016489998</v>
      </c>
      <c r="I60" s="38">
        <f t="shared" si="18"/>
        <v>97.827648539199515</v>
      </c>
      <c r="J60" s="38">
        <f t="shared" si="18"/>
        <v>100</v>
      </c>
    </row>
    <row r="61" spans="1:10" ht="20.100000000000001" customHeight="1" thickBot="1" x14ac:dyDescent="0.3">
      <c r="A61" s="19" t="s">
        <v>22</v>
      </c>
      <c r="B61" s="39">
        <v>548878.99</v>
      </c>
      <c r="C61" s="35">
        <v>8621.24</v>
      </c>
      <c r="D61" s="35">
        <v>50843.040000000001</v>
      </c>
      <c r="E61" s="35">
        <v>125588.78</v>
      </c>
      <c r="F61" s="35">
        <v>16025.919999999998</v>
      </c>
      <c r="G61" s="35">
        <v>5033.97</v>
      </c>
      <c r="H61" s="40">
        <v>9058.7000000000007</v>
      </c>
      <c r="I61" s="48">
        <f>B61+C61+D61+E61+F61+G61+H61</f>
        <v>764050.64</v>
      </c>
      <c r="J61" s="41">
        <v>115018.44</v>
      </c>
    </row>
    <row r="62" spans="1:10" ht="20.100000000000001" customHeight="1" thickBot="1" x14ac:dyDescent="0.3">
      <c r="A62" s="20" t="s">
        <v>10</v>
      </c>
      <c r="B62" s="42">
        <f>B61/B59</f>
        <v>5.0427069963921536</v>
      </c>
      <c r="C62" s="42">
        <f t="shared" ref="C62:J62" si="19">C61/C59</f>
        <v>4.394354423540566</v>
      </c>
      <c r="D62" s="42">
        <f t="shared" si="19"/>
        <v>5.1771668416384689</v>
      </c>
      <c r="E62" s="42">
        <f t="shared" si="19"/>
        <v>4.853567613609135</v>
      </c>
      <c r="F62" s="42">
        <f t="shared" si="19"/>
        <v>5.2093773160488359</v>
      </c>
      <c r="G62" s="42">
        <f t="shared" si="19"/>
        <v>3.3135227287687106</v>
      </c>
      <c r="H62" s="42">
        <f t="shared" si="19"/>
        <v>4.4033053834001707</v>
      </c>
      <c r="I62" s="42">
        <f t="shared" si="19"/>
        <v>4.988675608122672</v>
      </c>
      <c r="J62" s="42">
        <f t="shared" si="19"/>
        <v>2.9167889831015663</v>
      </c>
    </row>
    <row r="63" spans="1:10" ht="20.100000000000001" customHeight="1" thickBot="1" x14ac:dyDescent="0.3">
      <c r="A63" s="63" t="s">
        <v>17</v>
      </c>
      <c r="B63" s="64"/>
      <c r="C63" s="64"/>
      <c r="D63" s="64"/>
      <c r="E63" s="64"/>
      <c r="F63" s="64"/>
      <c r="G63" s="64"/>
      <c r="H63" s="64"/>
      <c r="I63" s="64"/>
      <c r="J63" s="65"/>
    </row>
    <row r="64" spans="1:10" ht="20.100000000000001" customHeight="1" thickBot="1" x14ac:dyDescent="0.3">
      <c r="A64" s="3" t="s">
        <v>21</v>
      </c>
      <c r="B64" s="45">
        <v>50703.59</v>
      </c>
      <c r="C64" s="46">
        <v>1338.05</v>
      </c>
      <c r="D64" s="46">
        <v>2818.69</v>
      </c>
      <c r="E64" s="46">
        <v>32902.660000000003</v>
      </c>
      <c r="F64" s="46">
        <v>1194.49</v>
      </c>
      <c r="G64" s="46">
        <v>1643.52</v>
      </c>
      <c r="H64" s="46">
        <v>1311.31</v>
      </c>
      <c r="I64" s="46">
        <v>91912.310000000012</v>
      </c>
      <c r="J64" s="46">
        <v>25112.959999999999</v>
      </c>
    </row>
    <row r="65" spans="1:10" ht="20.100000000000001" customHeight="1" thickBot="1" x14ac:dyDescent="0.3">
      <c r="A65" s="4" t="s">
        <v>20</v>
      </c>
      <c r="B65" s="34">
        <v>49503.61</v>
      </c>
      <c r="C65" s="34">
        <v>1050.8699999999999</v>
      </c>
      <c r="D65" s="43">
        <v>2491.2800000000002</v>
      </c>
      <c r="E65" s="44">
        <v>32280.17</v>
      </c>
      <c r="F65" s="34">
        <v>918.65000000000009</v>
      </c>
      <c r="G65" s="34">
        <v>961.61</v>
      </c>
      <c r="H65" s="34">
        <v>710</v>
      </c>
      <c r="I65" s="34">
        <f>B65+C65+D65+E65+F65+G65+H65</f>
        <v>87916.189999999988</v>
      </c>
      <c r="J65" s="37">
        <v>25112.959999999999</v>
      </c>
    </row>
    <row r="66" spans="1:10" ht="20.100000000000001" customHeight="1" thickBot="1" x14ac:dyDescent="0.3">
      <c r="A66" s="5" t="s">
        <v>11</v>
      </c>
      <c r="B66" s="38">
        <f>(B65/B64)*100</f>
        <v>97.633343122252299</v>
      </c>
      <c r="C66" s="38">
        <f t="shared" ref="C66:J66" si="20">(C65/C64)*100</f>
        <v>78.537423863084328</v>
      </c>
      <c r="D66" s="38">
        <f t="shared" si="20"/>
        <v>88.384320375777406</v>
      </c>
      <c r="E66" s="38">
        <f t="shared" si="20"/>
        <v>98.108086093951059</v>
      </c>
      <c r="F66" s="38">
        <f t="shared" si="20"/>
        <v>76.907299349513195</v>
      </c>
      <c r="G66" s="38">
        <f t="shared" si="20"/>
        <v>58.509175428348911</v>
      </c>
      <c r="H66" s="38">
        <f t="shared" si="20"/>
        <v>54.144328953489264</v>
      </c>
      <c r="I66" s="38">
        <f t="shared" si="20"/>
        <v>95.652247234347584</v>
      </c>
      <c r="J66" s="38">
        <f t="shared" si="20"/>
        <v>100</v>
      </c>
    </row>
    <row r="67" spans="1:10" ht="20.100000000000001" customHeight="1" thickBot="1" x14ac:dyDescent="0.3">
      <c r="A67" s="6" t="s">
        <v>22</v>
      </c>
      <c r="B67" s="39">
        <v>295988.29220000003</v>
      </c>
      <c r="C67" s="35">
        <v>4514.2</v>
      </c>
      <c r="D67" s="35">
        <v>14487.861000000001</v>
      </c>
      <c r="E67" s="35">
        <v>176533.97440000001</v>
      </c>
      <c r="F67" s="35">
        <v>4743.3232000000007</v>
      </c>
      <c r="G67" s="35">
        <v>2902.4780000000001</v>
      </c>
      <c r="H67" s="40">
        <v>4146.5</v>
      </c>
      <c r="I67" s="48">
        <f>B67+C67+D67+E67+F67+G67+H67</f>
        <v>503316.62880000001</v>
      </c>
      <c r="J67" s="41">
        <v>76919.739999999991</v>
      </c>
    </row>
    <row r="68" spans="1:10" ht="20.100000000000001" customHeight="1" thickBot="1" x14ac:dyDescent="0.3">
      <c r="A68" s="26" t="s">
        <v>10</v>
      </c>
      <c r="B68" s="42">
        <f t="shared" ref="B68:J68" si="21">B67/B65</f>
        <v>5.9791254051977223</v>
      </c>
      <c r="C68" s="42">
        <f t="shared" si="21"/>
        <v>4.2956788185027648</v>
      </c>
      <c r="D68" s="42">
        <f t="shared" si="21"/>
        <v>5.8154286150091519</v>
      </c>
      <c r="E68" s="42">
        <f t="shared" si="21"/>
        <v>5.4688055979878669</v>
      </c>
      <c r="F68" s="42">
        <f t="shared" si="21"/>
        <v>5.1633627605725794</v>
      </c>
      <c r="G68" s="42">
        <f t="shared" si="21"/>
        <v>3.0183525545699399</v>
      </c>
      <c r="H68" s="42">
        <f t="shared" si="21"/>
        <v>5.8401408450704224</v>
      </c>
      <c r="I68" s="42">
        <f t="shared" si="21"/>
        <v>5.7249595188326525</v>
      </c>
      <c r="J68" s="42">
        <f t="shared" si="21"/>
        <v>3.0629499668696956</v>
      </c>
    </row>
    <row r="69" spans="1:10" ht="20.100000000000001" customHeight="1" thickBot="1" x14ac:dyDescent="0.3">
      <c r="A69" s="60" t="s">
        <v>28</v>
      </c>
      <c r="B69" s="61"/>
      <c r="C69" s="61"/>
      <c r="D69" s="61"/>
      <c r="E69" s="61"/>
      <c r="F69" s="61"/>
      <c r="G69" s="61"/>
      <c r="H69" s="61"/>
      <c r="I69" s="61"/>
      <c r="J69" s="62"/>
    </row>
    <row r="70" spans="1:10" ht="20.100000000000001" customHeight="1" thickBot="1" x14ac:dyDescent="0.3">
      <c r="A70" s="3" t="s">
        <v>21</v>
      </c>
      <c r="B70" s="45">
        <v>34360.89</v>
      </c>
      <c r="C70" s="46">
        <v>824.42</v>
      </c>
      <c r="D70" s="46">
        <v>3036.83</v>
      </c>
      <c r="E70" s="46">
        <v>7980.47</v>
      </c>
      <c r="F70" s="46">
        <v>461.58</v>
      </c>
      <c r="G70" s="46">
        <v>993.62</v>
      </c>
      <c r="H70" s="46">
        <v>542.07000000000005</v>
      </c>
      <c r="I70" s="46">
        <v>48199.880000000005</v>
      </c>
      <c r="J70" s="46">
        <v>15173.03</v>
      </c>
    </row>
    <row r="71" spans="1:10" ht="20.100000000000001" customHeight="1" thickBot="1" x14ac:dyDescent="0.3">
      <c r="A71" s="4" t="s">
        <v>20</v>
      </c>
      <c r="B71" s="34">
        <v>34148.26</v>
      </c>
      <c r="C71" s="34">
        <v>798.81</v>
      </c>
      <c r="D71" s="34">
        <v>3036.83</v>
      </c>
      <c r="E71" s="34">
        <v>7965.3600000000006</v>
      </c>
      <c r="F71" s="34">
        <v>461.58</v>
      </c>
      <c r="G71" s="34">
        <v>920.02</v>
      </c>
      <c r="H71" s="34">
        <v>542.06999999999994</v>
      </c>
      <c r="I71" s="34">
        <f>B71+C71+D71+E71+F71+G71+H71</f>
        <v>47872.93</v>
      </c>
      <c r="J71" s="37">
        <v>15173.03</v>
      </c>
    </row>
    <row r="72" spans="1:10" ht="20.100000000000001" customHeight="1" thickBot="1" x14ac:dyDescent="0.3">
      <c r="A72" s="5" t="s">
        <v>11</v>
      </c>
      <c r="B72" s="21">
        <f>(B71/B70)*100</f>
        <v>99.381185993727186</v>
      </c>
      <c r="C72" s="21">
        <f t="shared" ref="C72:J72" si="22">(C71/C70)*100</f>
        <v>96.893573663909166</v>
      </c>
      <c r="D72" s="21">
        <f t="shared" si="22"/>
        <v>100</v>
      </c>
      <c r="E72" s="21">
        <f t="shared" si="22"/>
        <v>99.810662780512928</v>
      </c>
      <c r="F72" s="21">
        <f t="shared" si="22"/>
        <v>100</v>
      </c>
      <c r="G72" s="21">
        <f t="shared" si="22"/>
        <v>92.592741691994931</v>
      </c>
      <c r="H72" s="21">
        <f t="shared" si="22"/>
        <v>99.999999999999972</v>
      </c>
      <c r="I72" s="21">
        <f t="shared" si="22"/>
        <v>99.321678809158854</v>
      </c>
      <c r="J72" s="21">
        <f t="shared" si="22"/>
        <v>100</v>
      </c>
    </row>
    <row r="73" spans="1:10" ht="20.100000000000001" customHeight="1" thickBot="1" x14ac:dyDescent="0.3">
      <c r="A73" s="6" t="s">
        <v>22</v>
      </c>
      <c r="B73" s="39">
        <v>206131.84</v>
      </c>
      <c r="C73" s="35">
        <v>3273.93</v>
      </c>
      <c r="D73" s="35">
        <v>18785.079999999998</v>
      </c>
      <c r="E73" s="35">
        <v>42543.409999999996</v>
      </c>
      <c r="F73" s="35">
        <v>1984.03</v>
      </c>
      <c r="G73" s="35">
        <v>2929.3599999999997</v>
      </c>
      <c r="H73" s="40">
        <v>2341.0100000000002</v>
      </c>
      <c r="I73" s="48">
        <f>B73+C73+D73+E73+F73+G73+H73</f>
        <v>277988.65999999997</v>
      </c>
      <c r="J73" s="41">
        <v>44627.199999999997</v>
      </c>
    </row>
    <row r="74" spans="1:10" ht="20.100000000000001" customHeight="1" thickBot="1" x14ac:dyDescent="0.3">
      <c r="A74" s="7" t="s">
        <v>10</v>
      </c>
      <c r="B74" s="22">
        <f>B73/B71</f>
        <v>6.0363790131620174</v>
      </c>
      <c r="C74" s="22">
        <f>C73/C71</f>
        <v>4.0985090321853761</v>
      </c>
      <c r="D74" s="22">
        <f t="shared" ref="D74:J74" si="23">D73/D71</f>
        <v>6.1857529068140131</v>
      </c>
      <c r="E74" s="22">
        <f t="shared" si="23"/>
        <v>5.3410530095312696</v>
      </c>
      <c r="F74" s="22">
        <f t="shared" si="23"/>
        <v>4.2983448156332598</v>
      </c>
      <c r="G74" s="22">
        <f t="shared" si="23"/>
        <v>3.1840177387448096</v>
      </c>
      <c r="H74" s="22">
        <f t="shared" si="23"/>
        <v>4.3186488829855936</v>
      </c>
      <c r="I74" s="22">
        <f t="shared" si="23"/>
        <v>5.8068027171096475</v>
      </c>
      <c r="J74" s="22">
        <f t="shared" si="23"/>
        <v>2.9412187282302873</v>
      </c>
    </row>
    <row r="75" spans="1:10" ht="20.100000000000001" customHeight="1" thickBot="1" x14ac:dyDescent="0.3">
      <c r="A75" s="63" t="s">
        <v>27</v>
      </c>
      <c r="B75" s="64"/>
      <c r="C75" s="64"/>
      <c r="D75" s="64"/>
      <c r="E75" s="64"/>
      <c r="F75" s="64"/>
      <c r="G75" s="64"/>
      <c r="H75" s="64"/>
      <c r="I75" s="64"/>
      <c r="J75" s="65"/>
    </row>
    <row r="76" spans="1:10" ht="20.100000000000001" customHeight="1" thickBot="1" x14ac:dyDescent="0.3">
      <c r="A76" s="3" t="s">
        <v>21</v>
      </c>
      <c r="B76" s="45">
        <v>38972.15</v>
      </c>
      <c r="C76" s="46">
        <v>1460.35</v>
      </c>
      <c r="D76" s="46">
        <v>3920.17</v>
      </c>
      <c r="E76" s="46">
        <v>12040.23</v>
      </c>
      <c r="F76" s="46">
        <v>972.9</v>
      </c>
      <c r="G76" s="46">
        <v>2267.16</v>
      </c>
      <c r="H76" s="46">
        <v>1273.6199999999999</v>
      </c>
      <c r="I76" s="46">
        <v>60906.579999999994</v>
      </c>
      <c r="J76" s="46">
        <v>19439.2</v>
      </c>
    </row>
    <row r="77" spans="1:10" ht="20.100000000000001" customHeight="1" thickBot="1" x14ac:dyDescent="0.3">
      <c r="A77" s="4" t="s">
        <v>20</v>
      </c>
      <c r="B77" s="34">
        <v>31541.27</v>
      </c>
      <c r="C77" s="34">
        <v>1378.81</v>
      </c>
      <c r="D77" s="34">
        <v>3698.8799999999997</v>
      </c>
      <c r="E77" s="34">
        <v>11140.52</v>
      </c>
      <c r="F77" s="34">
        <v>972.90000000000009</v>
      </c>
      <c r="G77" s="34">
        <v>1564.0899999999997</v>
      </c>
      <c r="H77" s="34">
        <v>890.3900000000001</v>
      </c>
      <c r="I77" s="34">
        <f>B77+C77+D77+E77+F77+G77+H77</f>
        <v>51186.859999999993</v>
      </c>
      <c r="J77" s="37">
        <v>18893.910000000003</v>
      </c>
    </row>
    <row r="78" spans="1:10" ht="20.100000000000001" customHeight="1" thickBot="1" x14ac:dyDescent="0.3">
      <c r="A78" s="5" t="s">
        <v>11</v>
      </c>
      <c r="B78" s="21">
        <f>(B77/B76)*100</f>
        <v>80.932845634639094</v>
      </c>
      <c r="C78" s="21">
        <f t="shared" ref="C78:J78" si="24">(C77/C76)*100</f>
        <v>94.416407025713013</v>
      </c>
      <c r="D78" s="21">
        <f t="shared" si="24"/>
        <v>94.355091743470297</v>
      </c>
      <c r="E78" s="21">
        <f t="shared" si="24"/>
        <v>92.527468329093381</v>
      </c>
      <c r="F78" s="21">
        <f t="shared" si="24"/>
        <v>100.00000000000003</v>
      </c>
      <c r="G78" s="21">
        <f t="shared" si="24"/>
        <v>68.988955345013139</v>
      </c>
      <c r="H78" s="21">
        <f t="shared" si="24"/>
        <v>69.910177289929507</v>
      </c>
      <c r="I78" s="21">
        <f t="shared" si="24"/>
        <v>84.041592878798966</v>
      </c>
      <c r="J78" s="21">
        <f t="shared" si="24"/>
        <v>97.194894851640001</v>
      </c>
    </row>
    <row r="79" spans="1:10" ht="20.100000000000001" customHeight="1" thickBot="1" x14ac:dyDescent="0.3">
      <c r="A79" s="6" t="s">
        <v>22</v>
      </c>
      <c r="B79" s="39">
        <v>213646.42</v>
      </c>
      <c r="C79" s="35">
        <v>7552.76</v>
      </c>
      <c r="D79" s="35">
        <v>25457.940000000002</v>
      </c>
      <c r="E79" s="35">
        <v>66662.25</v>
      </c>
      <c r="F79" s="35">
        <v>4309.16</v>
      </c>
      <c r="G79" s="35">
        <v>6615.7</v>
      </c>
      <c r="H79" s="40">
        <v>4654.9534999999996</v>
      </c>
      <c r="I79" s="48">
        <f>B79+C79+D79+E79+F79+G79+H79</f>
        <v>328899.18349999998</v>
      </c>
      <c r="J79" s="41">
        <v>61120.43</v>
      </c>
    </row>
    <row r="80" spans="1:10" ht="20.100000000000001" customHeight="1" thickBot="1" x14ac:dyDescent="0.3">
      <c r="A80" s="7" t="s">
        <v>10</v>
      </c>
      <c r="B80" s="22">
        <f>B79/B77</f>
        <v>6.7735516039779</v>
      </c>
      <c r="C80" s="22">
        <f t="shared" ref="C80:J80" si="25">C79/C77</f>
        <v>5.4777380494774484</v>
      </c>
      <c r="D80" s="22">
        <f t="shared" si="25"/>
        <v>6.8826077082792638</v>
      </c>
      <c r="E80" s="22">
        <f t="shared" si="25"/>
        <v>5.9837646716670312</v>
      </c>
      <c r="F80" s="22">
        <f t="shared" si="25"/>
        <v>4.4291910782197546</v>
      </c>
      <c r="G80" s="22">
        <f t="shared" si="25"/>
        <v>4.229743812696201</v>
      </c>
      <c r="H80" s="22">
        <f t="shared" si="25"/>
        <v>5.2279939127797919</v>
      </c>
      <c r="I80" s="22">
        <f t="shared" si="25"/>
        <v>6.4254612121157662</v>
      </c>
      <c r="J80" s="22">
        <f t="shared" si="25"/>
        <v>3.2349275507293087</v>
      </c>
    </row>
    <row r="81" spans="1:12" ht="15.75" x14ac:dyDescent="0.25">
      <c r="A81" s="1" t="s">
        <v>18</v>
      </c>
      <c r="B81" s="8"/>
      <c r="C81" s="8"/>
      <c r="D81" s="8"/>
      <c r="E81" s="8"/>
      <c r="F81" s="8"/>
      <c r="G81" s="8"/>
      <c r="H81" s="8"/>
      <c r="I81" s="8"/>
      <c r="J81" s="8"/>
    </row>
    <row r="82" spans="1:12" ht="15.75" x14ac:dyDescent="0.25">
      <c r="A82" s="9" t="s">
        <v>19</v>
      </c>
      <c r="B82" s="8"/>
      <c r="C82" s="8"/>
      <c r="D82" s="8"/>
      <c r="E82" s="8"/>
      <c r="F82" s="8"/>
      <c r="G82" s="8"/>
      <c r="H82" s="8"/>
      <c r="I82" s="8"/>
      <c r="J82" s="8"/>
    </row>
    <row r="83" spans="1:12" ht="15.75" x14ac:dyDescent="0.25">
      <c r="A83" s="1"/>
      <c r="B83" s="8"/>
      <c r="C83" s="8"/>
      <c r="D83" s="8"/>
      <c r="E83" s="8"/>
      <c r="F83" s="8"/>
      <c r="G83" s="8"/>
      <c r="H83" s="8"/>
      <c r="I83" s="8"/>
      <c r="J83" s="8"/>
    </row>
    <row r="84" spans="1:12" ht="16.5" thickBot="1" x14ac:dyDescent="0.3">
      <c r="A84" s="66" t="s">
        <v>32</v>
      </c>
      <c r="B84" s="66"/>
      <c r="C84" s="66"/>
      <c r="D84" s="66"/>
      <c r="E84" s="66"/>
      <c r="F84" s="66"/>
      <c r="G84" s="66"/>
      <c r="H84" s="66"/>
      <c r="I84" s="66"/>
      <c r="J84" s="66"/>
    </row>
    <row r="85" spans="1:12" ht="16.5" thickBot="1" x14ac:dyDescent="0.3">
      <c r="A85" s="67" t="s">
        <v>23</v>
      </c>
      <c r="B85" s="68"/>
      <c r="C85" s="68"/>
      <c r="D85" s="68"/>
      <c r="E85" s="68"/>
      <c r="F85" s="68"/>
      <c r="G85" s="68"/>
      <c r="H85" s="68"/>
      <c r="I85" s="68"/>
      <c r="J85" s="69"/>
    </row>
    <row r="86" spans="1:12" ht="27" thickTop="1" thickBot="1" x14ac:dyDescent="0.3">
      <c r="A86" s="49" t="s">
        <v>47</v>
      </c>
      <c r="B86" s="11" t="s">
        <v>0</v>
      </c>
      <c r="C86" s="11" t="s">
        <v>1</v>
      </c>
      <c r="D86" s="11" t="s">
        <v>2</v>
      </c>
      <c r="E86" s="11" t="s">
        <v>3</v>
      </c>
      <c r="F86" s="11" t="s">
        <v>36</v>
      </c>
      <c r="G86" s="11" t="s">
        <v>5</v>
      </c>
      <c r="H86" s="11" t="s">
        <v>6</v>
      </c>
      <c r="I86" s="30" t="s">
        <v>7</v>
      </c>
      <c r="J86" s="12" t="s">
        <v>8</v>
      </c>
    </row>
    <row r="87" spans="1:12" ht="16.5" thickTop="1" thickBot="1" x14ac:dyDescent="0.3">
      <c r="A87" s="13" t="s">
        <v>21</v>
      </c>
      <c r="B87" s="31">
        <v>814517.13</v>
      </c>
      <c r="C87" s="31">
        <v>24929.32</v>
      </c>
      <c r="D87" s="31">
        <v>107706.96</v>
      </c>
      <c r="E87" s="31">
        <v>211876.37</v>
      </c>
      <c r="F87" s="31">
        <v>29228.82</v>
      </c>
      <c r="G87" s="31">
        <v>42530.44</v>
      </c>
      <c r="H87" s="31">
        <v>39667.71</v>
      </c>
      <c r="I87" s="31">
        <v>1270456.75</v>
      </c>
      <c r="J87" s="31">
        <v>379777.8</v>
      </c>
    </row>
    <row r="88" spans="1:12" ht="15.75" thickBot="1" x14ac:dyDescent="0.3">
      <c r="A88" s="14" t="s">
        <v>20</v>
      </c>
      <c r="B88" s="32">
        <f t="shared" ref="B88:J88" si="26">B77+B71+B65+B59+B53+B47+B41+B35+B29+B23+B17+B11+B5</f>
        <v>747523.80882512603</v>
      </c>
      <c r="C88" s="32">
        <f t="shared" si="26"/>
        <v>19581.049999999996</v>
      </c>
      <c r="D88" s="32">
        <f t="shared" si="26"/>
        <v>106956.26</v>
      </c>
      <c r="E88" s="32">
        <f t="shared" si="26"/>
        <v>198055.92</v>
      </c>
      <c r="F88" s="32">
        <f t="shared" si="26"/>
        <v>24817.119999999999</v>
      </c>
      <c r="G88" s="32">
        <f t="shared" si="26"/>
        <v>26469.810397350993</v>
      </c>
      <c r="H88" s="32">
        <f t="shared" si="26"/>
        <v>31324.799999999996</v>
      </c>
      <c r="I88" s="32">
        <f t="shared" si="26"/>
        <v>1154728.769222477</v>
      </c>
      <c r="J88" s="32">
        <f t="shared" si="26"/>
        <v>376412.26</v>
      </c>
      <c r="L88" s="24"/>
    </row>
    <row r="89" spans="1:12" ht="15.75" thickBot="1" x14ac:dyDescent="0.3">
      <c r="A89" s="15" t="s">
        <v>11</v>
      </c>
      <c r="B89" s="25">
        <f>(B88/B87)*100</f>
        <v>91.775087507997043</v>
      </c>
      <c r="C89" s="25">
        <f t="shared" ref="C89:J89" si="27">(C88/C87)*100</f>
        <v>78.546266003244355</v>
      </c>
      <c r="D89" s="25">
        <f t="shared" si="27"/>
        <v>99.303016258187952</v>
      </c>
      <c r="E89" s="25">
        <f t="shared" si="27"/>
        <v>93.477115923781412</v>
      </c>
      <c r="F89" s="25">
        <f t="shared" si="27"/>
        <v>84.906335596168432</v>
      </c>
      <c r="G89" s="25">
        <f t="shared" si="27"/>
        <v>62.237330244763498</v>
      </c>
      <c r="H89" s="25">
        <f t="shared" si="27"/>
        <v>78.968006975950956</v>
      </c>
      <c r="I89" s="25">
        <f t="shared" si="27"/>
        <v>90.890836639852324</v>
      </c>
      <c r="J89" s="25">
        <f t="shared" si="27"/>
        <v>99.113813392989272</v>
      </c>
    </row>
    <row r="90" spans="1:12" ht="15.75" thickBot="1" x14ac:dyDescent="0.3">
      <c r="A90" s="27" t="s">
        <v>22</v>
      </c>
      <c r="B90" s="32">
        <f>B79+B73+B67+B61+B55+B49+B43+B37+B31+B25+B19+B13+B7</f>
        <v>4371462.2114688102</v>
      </c>
      <c r="C90" s="32">
        <f t="shared" ref="C90:J90" si="28">C79+C73+C67+C61+C55+C49+C43+C37+C31+C25+C19+C13+C7</f>
        <v>88998.239847722522</v>
      </c>
      <c r="D90" s="32">
        <f t="shared" si="28"/>
        <v>630176.37729775347</v>
      </c>
      <c r="E90" s="32">
        <f t="shared" si="28"/>
        <v>1042497.6475120413</v>
      </c>
      <c r="F90" s="32">
        <f t="shared" si="28"/>
        <v>127290.41657471782</v>
      </c>
      <c r="G90" s="32">
        <f t="shared" si="28"/>
        <v>97477.460940397359</v>
      </c>
      <c r="H90" s="32">
        <f t="shared" si="28"/>
        <v>162794.84839897652</v>
      </c>
      <c r="I90" s="32">
        <f t="shared" si="28"/>
        <v>6520697.202040419</v>
      </c>
      <c r="J90" s="32">
        <f t="shared" si="28"/>
        <v>1155478.1786656785</v>
      </c>
    </row>
    <row r="91" spans="1:12" ht="15.75" thickBot="1" x14ac:dyDescent="0.3">
      <c r="A91" s="15" t="s">
        <v>10</v>
      </c>
      <c r="B91" s="25">
        <f>B90/B88</f>
        <v>5.8479237180945223</v>
      </c>
      <c r="C91" s="25">
        <f t="shared" ref="C91:J91" si="29">C90/C88</f>
        <v>4.5451209127050154</v>
      </c>
      <c r="D91" s="25">
        <f t="shared" si="29"/>
        <v>5.8919073768824139</v>
      </c>
      <c r="E91" s="25">
        <f t="shared" si="29"/>
        <v>5.2636530506739776</v>
      </c>
      <c r="F91" s="25">
        <f t="shared" si="29"/>
        <v>5.1291373283732291</v>
      </c>
      <c r="G91" s="25">
        <f t="shared" si="29"/>
        <v>3.6825900706169232</v>
      </c>
      <c r="H91" s="25">
        <f t="shared" si="29"/>
        <v>5.1969956200510952</v>
      </c>
      <c r="I91" s="25">
        <f t="shared" si="29"/>
        <v>5.6469513671431724</v>
      </c>
      <c r="J91" s="25">
        <f t="shared" si="29"/>
        <v>3.0697145163807322</v>
      </c>
    </row>
    <row r="93" spans="1:12" x14ac:dyDescent="0.25">
      <c r="A93" t="s">
        <v>39</v>
      </c>
      <c r="B93" s="23"/>
      <c r="C93" s="24"/>
      <c r="D93" s="23"/>
      <c r="I93" s="23"/>
    </row>
  </sheetData>
  <mergeCells count="16">
    <mergeCell ref="A27:J27"/>
    <mergeCell ref="A1:J1"/>
    <mergeCell ref="A3:J3"/>
    <mergeCell ref="A9:J9"/>
    <mergeCell ref="A15:J15"/>
    <mergeCell ref="A21:J21"/>
    <mergeCell ref="A69:J69"/>
    <mergeCell ref="A75:J75"/>
    <mergeCell ref="A84:J84"/>
    <mergeCell ref="A85:J85"/>
    <mergeCell ref="A33:J33"/>
    <mergeCell ref="A39:J39"/>
    <mergeCell ref="A45:J45"/>
    <mergeCell ref="A51:J51"/>
    <mergeCell ref="A57:J57"/>
    <mergeCell ref="A63:J63"/>
  </mergeCells>
  <conditionalFormatting sqref="D65">
    <cfRule type="expression" dxfId="3" priority="2">
      <formula>D$39=100</formula>
    </cfRule>
  </conditionalFormatting>
  <conditionalFormatting sqref="D65">
    <cfRule type="cellIs" dxfId="2" priority="1" operator="greaterThan">
      <formula>D64</formula>
    </cfRule>
  </conditionalFormatting>
  <pageMargins left="0.7" right="0.7" top="0.78740157499999996" bottom="0.78740157499999996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3"/>
  <sheetViews>
    <sheetView topLeftCell="A64" workbookViewId="0">
      <selection activeCell="L77" sqref="L77"/>
    </sheetView>
  </sheetViews>
  <sheetFormatPr defaultRowHeight="15" x14ac:dyDescent="0.25"/>
  <cols>
    <col min="1" max="1" width="34.42578125" customWidth="1"/>
    <col min="2" max="10" width="12.7109375" customWidth="1"/>
    <col min="11" max="11" width="9.140625" style="28"/>
    <col min="12" max="12" width="11.42578125" bestFit="1" customWidth="1"/>
  </cols>
  <sheetData>
    <row r="1" spans="1:10" ht="32.25" customHeight="1" thickBot="1" x14ac:dyDescent="0.3">
      <c r="A1" s="66" t="s">
        <v>33</v>
      </c>
      <c r="B1" s="66"/>
      <c r="C1" s="66"/>
      <c r="D1" s="66"/>
      <c r="E1" s="66"/>
      <c r="F1" s="66"/>
      <c r="G1" s="66"/>
      <c r="H1" s="66"/>
      <c r="I1" s="66"/>
      <c r="J1" s="66"/>
    </row>
    <row r="2" spans="1:10" ht="30.75" thickBot="1" x14ac:dyDescent="0.3">
      <c r="A2" s="47" t="s">
        <v>48</v>
      </c>
      <c r="B2" s="2" t="s">
        <v>0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9" t="s">
        <v>7</v>
      </c>
      <c r="J2" s="10" t="s">
        <v>8</v>
      </c>
    </row>
    <row r="3" spans="1:10" ht="17.25" thickTop="1" thickBot="1" x14ac:dyDescent="0.3">
      <c r="A3" s="70" t="s">
        <v>24</v>
      </c>
      <c r="B3" s="71"/>
      <c r="C3" s="71"/>
      <c r="D3" s="71"/>
      <c r="E3" s="71"/>
      <c r="F3" s="71"/>
      <c r="G3" s="71"/>
      <c r="H3" s="71"/>
      <c r="I3" s="71"/>
      <c r="J3" s="72"/>
    </row>
    <row r="4" spans="1:10" ht="20.100000000000001" customHeight="1" thickBot="1" x14ac:dyDescent="0.3">
      <c r="A4" s="3" t="s">
        <v>21</v>
      </c>
      <c r="B4" s="45">
        <v>173047.62</v>
      </c>
      <c r="C4" s="46">
        <v>6271.94</v>
      </c>
      <c r="D4" s="46">
        <v>21995.45</v>
      </c>
      <c r="E4" s="46">
        <v>39373.74</v>
      </c>
      <c r="F4" s="46">
        <v>4660.75</v>
      </c>
      <c r="G4" s="46">
        <v>6100.8</v>
      </c>
      <c r="H4" s="46">
        <v>5122.32</v>
      </c>
      <c r="I4" s="46">
        <v>256572.62</v>
      </c>
      <c r="J4" s="46">
        <v>85803.92</v>
      </c>
    </row>
    <row r="5" spans="1:10" ht="20.100000000000001" customHeight="1" thickBot="1" x14ac:dyDescent="0.3">
      <c r="A5" s="4" t="s">
        <v>20</v>
      </c>
      <c r="B5" s="34">
        <v>0</v>
      </c>
      <c r="C5" s="34">
        <v>0</v>
      </c>
      <c r="D5" s="34">
        <v>0</v>
      </c>
      <c r="E5" s="34">
        <v>0</v>
      </c>
      <c r="F5" s="34">
        <v>0</v>
      </c>
      <c r="G5" s="34">
        <v>0</v>
      </c>
      <c r="H5" s="34">
        <v>0</v>
      </c>
      <c r="I5" s="33">
        <f>B5+C5+D5+E5+F5+G5+H5</f>
        <v>0</v>
      </c>
      <c r="J5" s="37">
        <v>0</v>
      </c>
    </row>
    <row r="6" spans="1:10" ht="20.100000000000001" customHeight="1" thickBot="1" x14ac:dyDescent="0.3">
      <c r="A6" s="5" t="s">
        <v>11</v>
      </c>
      <c r="B6" s="38">
        <f>(B5/B4)*100</f>
        <v>0</v>
      </c>
      <c r="C6" s="38">
        <f t="shared" ref="C6:J6" si="0">(C5/C4)*100</f>
        <v>0</v>
      </c>
      <c r="D6" s="38">
        <f t="shared" si="0"/>
        <v>0</v>
      </c>
      <c r="E6" s="38">
        <f t="shared" si="0"/>
        <v>0</v>
      </c>
      <c r="F6" s="38">
        <f t="shared" si="0"/>
        <v>0</v>
      </c>
      <c r="G6" s="38">
        <f t="shared" si="0"/>
        <v>0</v>
      </c>
      <c r="H6" s="38">
        <f t="shared" si="0"/>
        <v>0</v>
      </c>
      <c r="I6" s="38">
        <f t="shared" si="0"/>
        <v>0</v>
      </c>
      <c r="J6" s="38">
        <f t="shared" si="0"/>
        <v>0</v>
      </c>
    </row>
    <row r="7" spans="1:10" ht="20.100000000000001" customHeight="1" thickBot="1" x14ac:dyDescent="0.3">
      <c r="A7" s="6" t="s">
        <v>22</v>
      </c>
      <c r="B7" s="39"/>
      <c r="C7" s="35"/>
      <c r="D7" s="35"/>
      <c r="E7" s="35"/>
      <c r="F7" s="35"/>
      <c r="G7" s="35"/>
      <c r="H7" s="40"/>
      <c r="I7" s="36">
        <f>B7+C7+D7+E7+F7+G7+H7</f>
        <v>0</v>
      </c>
      <c r="J7" s="41"/>
    </row>
    <row r="8" spans="1:10" ht="20.100000000000001" customHeight="1" thickBot="1" x14ac:dyDescent="0.3">
      <c r="A8" s="7" t="s">
        <v>10</v>
      </c>
      <c r="B8" s="42" t="e">
        <f t="shared" ref="B8:J8" si="1">B7/B5</f>
        <v>#DIV/0!</v>
      </c>
      <c r="C8" s="42" t="e">
        <f t="shared" si="1"/>
        <v>#DIV/0!</v>
      </c>
      <c r="D8" s="42" t="e">
        <f t="shared" si="1"/>
        <v>#DIV/0!</v>
      </c>
      <c r="E8" s="42" t="e">
        <f t="shared" si="1"/>
        <v>#DIV/0!</v>
      </c>
      <c r="F8" s="42" t="e">
        <f t="shared" si="1"/>
        <v>#DIV/0!</v>
      </c>
      <c r="G8" s="42" t="e">
        <f t="shared" si="1"/>
        <v>#DIV/0!</v>
      </c>
      <c r="H8" s="42" t="e">
        <f t="shared" si="1"/>
        <v>#DIV/0!</v>
      </c>
      <c r="I8" s="42" t="e">
        <f t="shared" si="1"/>
        <v>#DIV/0!</v>
      </c>
      <c r="J8" s="42" t="e">
        <f t="shared" si="1"/>
        <v>#DIV/0!</v>
      </c>
    </row>
    <row r="9" spans="1:10" ht="20.100000000000001" customHeight="1" thickBot="1" x14ac:dyDescent="0.3">
      <c r="A9" s="63" t="s">
        <v>9</v>
      </c>
      <c r="B9" s="64"/>
      <c r="C9" s="64"/>
      <c r="D9" s="64"/>
      <c r="E9" s="64"/>
      <c r="F9" s="64"/>
      <c r="G9" s="64"/>
      <c r="H9" s="64"/>
      <c r="I9" s="64"/>
      <c r="J9" s="65"/>
    </row>
    <row r="10" spans="1:10" ht="20.100000000000001" customHeight="1" thickBot="1" x14ac:dyDescent="0.3">
      <c r="A10" s="3" t="s">
        <v>21</v>
      </c>
      <c r="B10" s="45">
        <v>76353.490000000005</v>
      </c>
      <c r="C10" s="46">
        <v>1987.88</v>
      </c>
      <c r="D10" s="46">
        <v>15238.47</v>
      </c>
      <c r="E10" s="46">
        <v>14884.84</v>
      </c>
      <c r="F10" s="46">
        <v>4969.72</v>
      </c>
      <c r="G10" s="46">
        <v>9502.5300000000007</v>
      </c>
      <c r="H10" s="46">
        <v>7960.93</v>
      </c>
      <c r="I10" s="46">
        <v>130897.86000000002</v>
      </c>
      <c r="J10" s="46">
        <v>41635.9</v>
      </c>
    </row>
    <row r="11" spans="1:10" ht="20.100000000000001" customHeight="1" thickBot="1" x14ac:dyDescent="0.3">
      <c r="A11" s="4" t="s">
        <v>20</v>
      </c>
      <c r="B11" s="34"/>
      <c r="C11" s="34"/>
      <c r="D11" s="34"/>
      <c r="E11" s="34"/>
      <c r="F11" s="34"/>
      <c r="G11" s="34"/>
      <c r="H11" s="34"/>
      <c r="I11" s="34">
        <f>B11+C11+D11+E11+F11+G11+H11</f>
        <v>0</v>
      </c>
      <c r="J11" s="37">
        <v>0</v>
      </c>
    </row>
    <row r="12" spans="1:10" ht="20.100000000000001" customHeight="1" thickBot="1" x14ac:dyDescent="0.3">
      <c r="A12" s="5" t="s">
        <v>11</v>
      </c>
      <c r="B12" s="38">
        <f>(B11/B10)*100</f>
        <v>0</v>
      </c>
      <c r="C12" s="38">
        <f t="shared" ref="C12:J12" si="2">(C11/C10)*100</f>
        <v>0</v>
      </c>
      <c r="D12" s="38">
        <f t="shared" si="2"/>
        <v>0</v>
      </c>
      <c r="E12" s="38">
        <f t="shared" si="2"/>
        <v>0</v>
      </c>
      <c r="F12" s="38">
        <f t="shared" si="2"/>
        <v>0</v>
      </c>
      <c r="G12" s="38">
        <f t="shared" si="2"/>
        <v>0</v>
      </c>
      <c r="H12" s="38">
        <f t="shared" si="2"/>
        <v>0</v>
      </c>
      <c r="I12" s="38">
        <f t="shared" si="2"/>
        <v>0</v>
      </c>
      <c r="J12" s="38">
        <f t="shared" si="2"/>
        <v>0</v>
      </c>
    </row>
    <row r="13" spans="1:10" ht="20.100000000000001" customHeight="1" thickBot="1" x14ac:dyDescent="0.3">
      <c r="A13" s="6" t="s">
        <v>22</v>
      </c>
      <c r="B13" s="39"/>
      <c r="C13" s="35"/>
      <c r="D13" s="35"/>
      <c r="E13" s="35"/>
      <c r="F13" s="35"/>
      <c r="G13" s="35"/>
      <c r="H13" s="40"/>
      <c r="I13" s="48">
        <f>B13+C13+D13+E13+F13+G13+H13</f>
        <v>0</v>
      </c>
      <c r="J13" s="41"/>
    </row>
    <row r="14" spans="1:10" ht="20.100000000000001" customHeight="1" thickBot="1" x14ac:dyDescent="0.3">
      <c r="A14" s="7" t="s">
        <v>10</v>
      </c>
      <c r="B14" s="42" t="e">
        <f t="shared" ref="B14:J14" si="3">B13/B11</f>
        <v>#DIV/0!</v>
      </c>
      <c r="C14" s="42" t="e">
        <f t="shared" si="3"/>
        <v>#DIV/0!</v>
      </c>
      <c r="D14" s="42" t="e">
        <f t="shared" si="3"/>
        <v>#DIV/0!</v>
      </c>
      <c r="E14" s="42" t="e">
        <f t="shared" si="3"/>
        <v>#DIV/0!</v>
      </c>
      <c r="F14" s="42" t="e">
        <f t="shared" si="3"/>
        <v>#DIV/0!</v>
      </c>
      <c r="G14" s="42" t="e">
        <f t="shared" si="3"/>
        <v>#DIV/0!</v>
      </c>
      <c r="H14" s="42" t="e">
        <f t="shared" si="3"/>
        <v>#DIV/0!</v>
      </c>
      <c r="I14" s="42" t="e">
        <f t="shared" si="3"/>
        <v>#DIV/0!</v>
      </c>
      <c r="J14" s="42" t="e">
        <f t="shared" si="3"/>
        <v>#DIV/0!</v>
      </c>
    </row>
    <row r="15" spans="1:10" ht="20.100000000000001" customHeight="1" thickBot="1" x14ac:dyDescent="0.3">
      <c r="A15" s="63" t="s">
        <v>25</v>
      </c>
      <c r="B15" s="64"/>
      <c r="C15" s="64"/>
      <c r="D15" s="64"/>
      <c r="E15" s="64"/>
      <c r="F15" s="64"/>
      <c r="G15" s="64"/>
      <c r="H15" s="64"/>
      <c r="I15" s="64"/>
      <c r="J15" s="65"/>
    </row>
    <row r="16" spans="1:10" ht="20.100000000000001" customHeight="1" thickBot="1" x14ac:dyDescent="0.3">
      <c r="A16" s="3" t="s">
        <v>21</v>
      </c>
      <c r="B16" s="45">
        <v>57816.19</v>
      </c>
      <c r="C16" s="46">
        <v>2391.25</v>
      </c>
      <c r="D16" s="46">
        <v>6293.65</v>
      </c>
      <c r="E16" s="46">
        <v>8478.35</v>
      </c>
      <c r="F16" s="46">
        <v>1986.61</v>
      </c>
      <c r="G16" s="46">
        <v>2155.3200000000002</v>
      </c>
      <c r="H16" s="46">
        <v>3503.99</v>
      </c>
      <c r="I16" s="46">
        <v>82625.360000000015</v>
      </c>
      <c r="J16" s="46">
        <v>22470.2</v>
      </c>
    </row>
    <row r="17" spans="1:12" ht="20.100000000000001" customHeight="1" thickBot="1" x14ac:dyDescent="0.3">
      <c r="A17" s="4" t="s">
        <v>20</v>
      </c>
      <c r="B17" s="34"/>
      <c r="C17" s="34"/>
      <c r="D17" s="34"/>
      <c r="E17" s="34"/>
      <c r="F17" s="34"/>
      <c r="G17" s="34"/>
      <c r="H17" s="34"/>
      <c r="I17" s="34">
        <f>B17+C17+D17+E17+F17+G17+H17</f>
        <v>0</v>
      </c>
      <c r="J17" s="37"/>
    </row>
    <row r="18" spans="1:12" ht="20.100000000000001" customHeight="1" thickBot="1" x14ac:dyDescent="0.3">
      <c r="A18" s="5" t="s">
        <v>11</v>
      </c>
      <c r="B18" s="38">
        <f>(B17/B16)*100</f>
        <v>0</v>
      </c>
      <c r="C18" s="38">
        <f t="shared" ref="C18:J18" si="4">(C17/C16)*100</f>
        <v>0</v>
      </c>
      <c r="D18" s="38">
        <f t="shared" si="4"/>
        <v>0</v>
      </c>
      <c r="E18" s="38">
        <f t="shared" si="4"/>
        <v>0</v>
      </c>
      <c r="F18" s="38">
        <f t="shared" si="4"/>
        <v>0</v>
      </c>
      <c r="G18" s="38">
        <f t="shared" si="4"/>
        <v>0</v>
      </c>
      <c r="H18" s="38">
        <f t="shared" si="4"/>
        <v>0</v>
      </c>
      <c r="I18" s="38">
        <f t="shared" si="4"/>
        <v>0</v>
      </c>
      <c r="J18" s="38">
        <f t="shared" si="4"/>
        <v>0</v>
      </c>
    </row>
    <row r="19" spans="1:12" ht="20.100000000000001" customHeight="1" thickBot="1" x14ac:dyDescent="0.3">
      <c r="A19" s="6" t="s">
        <v>22</v>
      </c>
      <c r="B19" s="39"/>
      <c r="C19" s="35"/>
      <c r="D19" s="35"/>
      <c r="E19" s="35"/>
      <c r="F19" s="35"/>
      <c r="G19" s="35"/>
      <c r="H19" s="40"/>
      <c r="I19" s="48">
        <f>B19+C19+D19+E19+F19+G19+H19</f>
        <v>0</v>
      </c>
      <c r="J19" s="41"/>
    </row>
    <row r="20" spans="1:12" ht="20.100000000000001" customHeight="1" thickBot="1" x14ac:dyDescent="0.3">
      <c r="A20" s="26" t="s">
        <v>10</v>
      </c>
      <c r="B20" s="42" t="e">
        <f>B19/B17</f>
        <v>#DIV/0!</v>
      </c>
      <c r="C20" s="42" t="e">
        <f t="shared" ref="C20:J20" si="5">C19/C17</f>
        <v>#DIV/0!</v>
      </c>
      <c r="D20" s="42" t="e">
        <f t="shared" si="5"/>
        <v>#DIV/0!</v>
      </c>
      <c r="E20" s="42" t="e">
        <f t="shared" si="5"/>
        <v>#DIV/0!</v>
      </c>
      <c r="F20" s="42" t="e">
        <f t="shared" si="5"/>
        <v>#DIV/0!</v>
      </c>
      <c r="G20" s="42" t="e">
        <f t="shared" si="5"/>
        <v>#DIV/0!</v>
      </c>
      <c r="H20" s="42" t="e">
        <f t="shared" si="5"/>
        <v>#DIV/0!</v>
      </c>
      <c r="I20" s="42" t="e">
        <f t="shared" si="5"/>
        <v>#DIV/0!</v>
      </c>
      <c r="J20" s="42" t="e">
        <f t="shared" si="5"/>
        <v>#DIV/0!</v>
      </c>
      <c r="L20" s="23"/>
    </row>
    <row r="21" spans="1:12" ht="20.100000000000001" customHeight="1" thickBot="1" x14ac:dyDescent="0.3">
      <c r="A21" s="60" t="s">
        <v>12</v>
      </c>
      <c r="B21" s="61"/>
      <c r="C21" s="61"/>
      <c r="D21" s="61"/>
      <c r="E21" s="61"/>
      <c r="F21" s="61"/>
      <c r="G21" s="61"/>
      <c r="H21" s="61"/>
      <c r="I21" s="61"/>
      <c r="J21" s="62"/>
    </row>
    <row r="22" spans="1:12" ht="20.100000000000001" customHeight="1" thickBot="1" x14ac:dyDescent="0.3">
      <c r="A22" s="3" t="s">
        <v>21</v>
      </c>
      <c r="B22" s="45">
        <v>10922.31</v>
      </c>
      <c r="C22" s="46">
        <v>189.65</v>
      </c>
      <c r="D22" s="46">
        <v>1260.8</v>
      </c>
      <c r="E22" s="46">
        <v>2583.7399999999998</v>
      </c>
      <c r="F22" s="46">
        <v>1162.77</v>
      </c>
      <c r="G22" s="46">
        <v>1456.29</v>
      </c>
      <c r="H22" s="46">
        <v>1451.54</v>
      </c>
      <c r="I22" s="46">
        <v>19027.099999999999</v>
      </c>
      <c r="J22" s="46">
        <v>5511.59</v>
      </c>
    </row>
    <row r="23" spans="1:12" ht="20.100000000000001" customHeight="1" thickBot="1" x14ac:dyDescent="0.3">
      <c r="A23" s="4" t="s">
        <v>20</v>
      </c>
      <c r="B23" s="34"/>
      <c r="C23" s="34"/>
      <c r="D23" s="34"/>
      <c r="E23" s="34"/>
      <c r="F23" s="34"/>
      <c r="G23" s="34"/>
      <c r="H23" s="34"/>
      <c r="I23" s="34">
        <f>B23+C23+D23+E23+F23+G23+H23</f>
        <v>0</v>
      </c>
      <c r="J23" s="37"/>
    </row>
    <row r="24" spans="1:12" ht="20.100000000000001" customHeight="1" thickBot="1" x14ac:dyDescent="0.3">
      <c r="A24" s="5" t="s">
        <v>11</v>
      </c>
      <c r="B24" s="38">
        <f>(B23/B22)*100</f>
        <v>0</v>
      </c>
      <c r="C24" s="38">
        <f t="shared" ref="C24:J24" si="6">(C23/C22)*100</f>
        <v>0</v>
      </c>
      <c r="D24" s="38">
        <f t="shared" si="6"/>
        <v>0</v>
      </c>
      <c r="E24" s="38">
        <f t="shared" si="6"/>
        <v>0</v>
      </c>
      <c r="F24" s="38">
        <f t="shared" si="6"/>
        <v>0</v>
      </c>
      <c r="G24" s="38">
        <f t="shared" si="6"/>
        <v>0</v>
      </c>
      <c r="H24" s="38">
        <f t="shared" si="6"/>
        <v>0</v>
      </c>
      <c r="I24" s="38">
        <f t="shared" si="6"/>
        <v>0</v>
      </c>
      <c r="J24" s="38">
        <f t="shared" si="6"/>
        <v>0</v>
      </c>
    </row>
    <row r="25" spans="1:12" ht="20.100000000000001" customHeight="1" thickBot="1" x14ac:dyDescent="0.3">
      <c r="A25" s="6" t="s">
        <v>22</v>
      </c>
      <c r="B25" s="39"/>
      <c r="C25" s="35"/>
      <c r="D25" s="35"/>
      <c r="E25" s="35"/>
      <c r="F25" s="35"/>
      <c r="G25" s="35"/>
      <c r="H25" s="40"/>
      <c r="I25" s="48">
        <f>B25+C25+D25+E25+F25+G25+H25</f>
        <v>0</v>
      </c>
      <c r="J25" s="41"/>
    </row>
    <row r="26" spans="1:12" ht="20.100000000000001" customHeight="1" thickBot="1" x14ac:dyDescent="0.3">
      <c r="A26" s="7" t="s">
        <v>10</v>
      </c>
      <c r="B26" s="42" t="e">
        <f t="shared" ref="B26:J26" si="7">B25/B23</f>
        <v>#DIV/0!</v>
      </c>
      <c r="C26" s="42" t="e">
        <f t="shared" si="7"/>
        <v>#DIV/0!</v>
      </c>
      <c r="D26" s="42" t="e">
        <f t="shared" si="7"/>
        <v>#DIV/0!</v>
      </c>
      <c r="E26" s="42" t="e">
        <f t="shared" si="7"/>
        <v>#DIV/0!</v>
      </c>
      <c r="F26" s="42" t="e">
        <f t="shared" si="7"/>
        <v>#DIV/0!</v>
      </c>
      <c r="G26" s="42" t="e">
        <f t="shared" si="7"/>
        <v>#DIV/0!</v>
      </c>
      <c r="H26" s="42" t="e">
        <f t="shared" si="7"/>
        <v>#DIV/0!</v>
      </c>
      <c r="I26" s="42" t="e">
        <f t="shared" si="7"/>
        <v>#DIV/0!</v>
      </c>
      <c r="J26" s="42" t="e">
        <f t="shared" si="7"/>
        <v>#DIV/0!</v>
      </c>
    </row>
    <row r="27" spans="1:12" ht="20.100000000000001" customHeight="1" thickBot="1" x14ac:dyDescent="0.3">
      <c r="A27" s="63" t="s">
        <v>26</v>
      </c>
      <c r="B27" s="64"/>
      <c r="C27" s="64"/>
      <c r="D27" s="64"/>
      <c r="E27" s="64"/>
      <c r="F27" s="64"/>
      <c r="G27" s="64"/>
      <c r="H27" s="64"/>
      <c r="I27" s="64"/>
      <c r="J27" s="65"/>
    </row>
    <row r="28" spans="1:12" ht="20.100000000000001" customHeight="1" thickBot="1" x14ac:dyDescent="0.3">
      <c r="A28" s="3" t="s">
        <v>21</v>
      </c>
      <c r="B28" s="45">
        <v>65357.79</v>
      </c>
      <c r="C28" s="46">
        <v>2312.4899999999998</v>
      </c>
      <c r="D28" s="46">
        <v>5175.09</v>
      </c>
      <c r="E28" s="46">
        <v>13121.68</v>
      </c>
      <c r="F28" s="46">
        <v>1485.75</v>
      </c>
      <c r="G28" s="46">
        <v>1022.24</v>
      </c>
      <c r="H28" s="46">
        <v>849.95</v>
      </c>
      <c r="I28" s="46">
        <v>89324.989999999991</v>
      </c>
      <c r="J28" s="46">
        <v>22366.55</v>
      </c>
    </row>
    <row r="29" spans="1:12" ht="20.100000000000001" customHeight="1" thickBot="1" x14ac:dyDescent="0.3">
      <c r="A29" s="4" t="s">
        <v>20</v>
      </c>
      <c r="B29" s="34"/>
      <c r="C29" s="34"/>
      <c r="D29" s="34"/>
      <c r="E29" s="34"/>
      <c r="F29" s="34"/>
      <c r="G29" s="34"/>
      <c r="H29" s="34"/>
      <c r="I29" s="34">
        <f>B29+C29+D29+E29+F29+G29+H29</f>
        <v>0</v>
      </c>
      <c r="J29" s="37"/>
    </row>
    <row r="30" spans="1:12" ht="20.100000000000001" customHeight="1" thickBot="1" x14ac:dyDescent="0.3">
      <c r="A30" s="5" t="s">
        <v>11</v>
      </c>
      <c r="B30" s="38">
        <f>(B29/B28)*100</f>
        <v>0</v>
      </c>
      <c r="C30" s="38">
        <f t="shared" ref="C30:J30" si="8">(C29/C28)*100</f>
        <v>0</v>
      </c>
      <c r="D30" s="38">
        <f t="shared" si="8"/>
        <v>0</v>
      </c>
      <c r="E30" s="38">
        <f t="shared" si="8"/>
        <v>0</v>
      </c>
      <c r="F30" s="38">
        <f t="shared" si="8"/>
        <v>0</v>
      </c>
      <c r="G30" s="38">
        <f t="shared" si="8"/>
        <v>0</v>
      </c>
      <c r="H30" s="38">
        <f t="shared" si="8"/>
        <v>0</v>
      </c>
      <c r="I30" s="38">
        <f t="shared" si="8"/>
        <v>0</v>
      </c>
      <c r="J30" s="38">
        <f t="shared" si="8"/>
        <v>0</v>
      </c>
    </row>
    <row r="31" spans="1:12" ht="20.100000000000001" customHeight="1" thickBot="1" x14ac:dyDescent="0.3">
      <c r="A31" s="6" t="s">
        <v>22</v>
      </c>
      <c r="B31" s="39"/>
      <c r="C31" s="35"/>
      <c r="D31" s="35"/>
      <c r="E31" s="35"/>
      <c r="F31" s="35"/>
      <c r="G31" s="35"/>
      <c r="H31" s="40"/>
      <c r="I31" s="48">
        <f>B31+C31+D31+E31+F31+G31+H31</f>
        <v>0</v>
      </c>
      <c r="J31" s="41"/>
    </row>
    <row r="32" spans="1:12" ht="20.100000000000001" customHeight="1" thickBot="1" x14ac:dyDescent="0.3">
      <c r="A32" s="7" t="s">
        <v>10</v>
      </c>
      <c r="B32" s="42" t="e">
        <f>B31/B29</f>
        <v>#DIV/0!</v>
      </c>
      <c r="C32" s="42" t="e">
        <f>C31/C29</f>
        <v>#DIV/0!</v>
      </c>
      <c r="D32" s="42" t="e">
        <f t="shared" ref="D32:J32" si="9">D31/D29</f>
        <v>#DIV/0!</v>
      </c>
      <c r="E32" s="42" t="e">
        <f t="shared" si="9"/>
        <v>#DIV/0!</v>
      </c>
      <c r="F32" s="42" t="e">
        <f t="shared" si="9"/>
        <v>#DIV/0!</v>
      </c>
      <c r="G32" s="42" t="e">
        <f t="shared" si="9"/>
        <v>#DIV/0!</v>
      </c>
      <c r="H32" s="42" t="e">
        <f t="shared" si="9"/>
        <v>#DIV/0!</v>
      </c>
      <c r="I32" s="42" t="e">
        <f t="shared" si="9"/>
        <v>#DIV/0!</v>
      </c>
      <c r="J32" s="42" t="e">
        <f t="shared" si="9"/>
        <v>#DIV/0!</v>
      </c>
    </row>
    <row r="33" spans="1:10" ht="20.100000000000001" customHeight="1" thickBot="1" x14ac:dyDescent="0.3">
      <c r="A33" s="63" t="s">
        <v>13</v>
      </c>
      <c r="B33" s="64"/>
      <c r="C33" s="64"/>
      <c r="D33" s="64"/>
      <c r="E33" s="64"/>
      <c r="F33" s="64"/>
      <c r="G33" s="64"/>
      <c r="H33" s="64"/>
      <c r="I33" s="64"/>
      <c r="J33" s="65"/>
    </row>
    <row r="34" spans="1:10" ht="20.100000000000001" customHeight="1" thickBot="1" x14ac:dyDescent="0.3">
      <c r="A34" s="3" t="s">
        <v>21</v>
      </c>
      <c r="B34" s="45">
        <v>11464.43</v>
      </c>
      <c r="C34" s="46">
        <v>678.76</v>
      </c>
      <c r="D34" s="46">
        <v>2062.9899999999998</v>
      </c>
      <c r="E34" s="46">
        <v>1823.98</v>
      </c>
      <c r="F34" s="46">
        <v>1156.3800000000001</v>
      </c>
      <c r="G34" s="46">
        <v>1274.05</v>
      </c>
      <c r="H34" s="46">
        <v>1493.71</v>
      </c>
      <c r="I34" s="46">
        <v>19954.3</v>
      </c>
      <c r="J34" s="46">
        <v>4769.7700000000004</v>
      </c>
    </row>
    <row r="35" spans="1:10" ht="20.100000000000001" customHeight="1" thickBot="1" x14ac:dyDescent="0.3">
      <c r="A35" s="4" t="s">
        <v>20</v>
      </c>
      <c r="B35" s="34"/>
      <c r="C35" s="34"/>
      <c r="D35" s="34"/>
      <c r="E35" s="34"/>
      <c r="F35" s="34"/>
      <c r="G35" s="34"/>
      <c r="H35" s="34"/>
      <c r="I35" s="34">
        <f>B35+C35+D35+E35+F35+G35+H35</f>
        <v>0</v>
      </c>
      <c r="J35" s="37"/>
    </row>
    <row r="36" spans="1:10" ht="20.100000000000001" customHeight="1" thickBot="1" x14ac:dyDescent="0.3">
      <c r="A36" s="5" t="s">
        <v>11</v>
      </c>
      <c r="B36" s="21">
        <f>(B35/B34)*100</f>
        <v>0</v>
      </c>
      <c r="C36" s="21">
        <f t="shared" ref="C36:J36" si="10">(C35/C34)*100</f>
        <v>0</v>
      </c>
      <c r="D36" s="21">
        <f t="shared" si="10"/>
        <v>0</v>
      </c>
      <c r="E36" s="21">
        <f t="shared" si="10"/>
        <v>0</v>
      </c>
      <c r="F36" s="21">
        <f t="shared" si="10"/>
        <v>0</v>
      </c>
      <c r="G36" s="21">
        <f t="shared" si="10"/>
        <v>0</v>
      </c>
      <c r="H36" s="21">
        <f t="shared" si="10"/>
        <v>0</v>
      </c>
      <c r="I36" s="21">
        <f t="shared" si="10"/>
        <v>0</v>
      </c>
      <c r="J36" s="21">
        <f t="shared" si="10"/>
        <v>0</v>
      </c>
    </row>
    <row r="37" spans="1:10" ht="20.100000000000001" customHeight="1" thickBot="1" x14ac:dyDescent="0.3">
      <c r="A37" s="6" t="s">
        <v>22</v>
      </c>
      <c r="B37" s="39"/>
      <c r="C37" s="35"/>
      <c r="D37" s="35"/>
      <c r="E37" s="35"/>
      <c r="F37" s="35"/>
      <c r="G37" s="35"/>
      <c r="H37" s="40"/>
      <c r="I37" s="48">
        <f>B37+C37+D37+E37+F37+G37+H37</f>
        <v>0</v>
      </c>
      <c r="J37" s="41"/>
    </row>
    <row r="38" spans="1:10" ht="20.100000000000001" customHeight="1" thickBot="1" x14ac:dyDescent="0.3">
      <c r="A38" s="7" t="s">
        <v>10</v>
      </c>
      <c r="B38" s="22" t="e">
        <f t="shared" ref="B38:J38" si="11">B37/B35</f>
        <v>#DIV/0!</v>
      </c>
      <c r="C38" s="22" t="e">
        <f t="shared" si="11"/>
        <v>#DIV/0!</v>
      </c>
      <c r="D38" s="22" t="e">
        <f t="shared" si="11"/>
        <v>#DIV/0!</v>
      </c>
      <c r="E38" s="22" t="e">
        <f t="shared" si="11"/>
        <v>#DIV/0!</v>
      </c>
      <c r="F38" s="22" t="e">
        <f t="shared" si="11"/>
        <v>#DIV/0!</v>
      </c>
      <c r="G38" s="22" t="e">
        <f t="shared" si="11"/>
        <v>#DIV/0!</v>
      </c>
      <c r="H38" s="22" t="e">
        <f t="shared" si="11"/>
        <v>#DIV/0!</v>
      </c>
      <c r="I38" s="22" t="e">
        <f t="shared" si="11"/>
        <v>#DIV/0!</v>
      </c>
      <c r="J38" s="22" t="e">
        <f t="shared" si="11"/>
        <v>#DIV/0!</v>
      </c>
    </row>
    <row r="39" spans="1:10" ht="20.100000000000001" customHeight="1" thickBot="1" x14ac:dyDescent="0.3">
      <c r="A39" s="63" t="s">
        <v>14</v>
      </c>
      <c r="B39" s="64"/>
      <c r="C39" s="64"/>
      <c r="D39" s="64"/>
      <c r="E39" s="64"/>
      <c r="F39" s="64"/>
      <c r="G39" s="64"/>
      <c r="H39" s="64"/>
      <c r="I39" s="64"/>
      <c r="J39" s="65"/>
    </row>
    <row r="40" spans="1:10" ht="20.100000000000001" customHeight="1" thickBot="1" x14ac:dyDescent="0.3">
      <c r="A40" s="3" t="s">
        <v>21</v>
      </c>
      <c r="B40" s="45">
        <v>58895.360000000001</v>
      </c>
      <c r="C40" s="46">
        <v>1603.12</v>
      </c>
      <c r="D40" s="46">
        <v>17529.98</v>
      </c>
      <c r="E40" s="46">
        <v>8211.9500000000007</v>
      </c>
      <c r="F40" s="46">
        <v>1948.5900000000001</v>
      </c>
      <c r="G40" s="46">
        <v>7412.74</v>
      </c>
      <c r="H40" s="46">
        <v>5380.98</v>
      </c>
      <c r="I40" s="46">
        <v>100982.72</v>
      </c>
      <c r="J40" s="46">
        <v>31408.17</v>
      </c>
    </row>
    <row r="41" spans="1:10" ht="20.100000000000001" customHeight="1" thickBot="1" x14ac:dyDescent="0.3">
      <c r="A41" s="4" t="s">
        <v>20</v>
      </c>
      <c r="B41" s="34"/>
      <c r="C41" s="34"/>
      <c r="D41" s="34"/>
      <c r="E41" s="34"/>
      <c r="F41" s="34"/>
      <c r="G41" s="34"/>
      <c r="H41" s="34"/>
      <c r="I41" s="34">
        <f>B41+C41+D41+E41+F41+G41+H41</f>
        <v>0</v>
      </c>
      <c r="J41" s="37"/>
    </row>
    <row r="42" spans="1:10" ht="20.100000000000001" customHeight="1" thickBot="1" x14ac:dyDescent="0.3">
      <c r="A42" s="5" t="s">
        <v>11</v>
      </c>
      <c r="B42" s="21">
        <f>(B41/B40)*100</f>
        <v>0</v>
      </c>
      <c r="C42" s="21">
        <f t="shared" ref="C42:J42" si="12">(C41/C40)*100</f>
        <v>0</v>
      </c>
      <c r="D42" s="21">
        <f t="shared" si="12"/>
        <v>0</v>
      </c>
      <c r="E42" s="21">
        <f t="shared" si="12"/>
        <v>0</v>
      </c>
      <c r="F42" s="21">
        <f t="shared" si="12"/>
        <v>0</v>
      </c>
      <c r="G42" s="21">
        <f t="shared" si="12"/>
        <v>0</v>
      </c>
      <c r="H42" s="21">
        <f t="shared" si="12"/>
        <v>0</v>
      </c>
      <c r="I42" s="21">
        <f t="shared" si="12"/>
        <v>0</v>
      </c>
      <c r="J42" s="21">
        <f t="shared" si="12"/>
        <v>0</v>
      </c>
    </row>
    <row r="43" spans="1:10" ht="20.100000000000001" customHeight="1" thickBot="1" x14ac:dyDescent="0.3">
      <c r="A43" s="6" t="s">
        <v>22</v>
      </c>
      <c r="B43" s="39"/>
      <c r="C43" s="35"/>
      <c r="D43" s="35"/>
      <c r="E43" s="35"/>
      <c r="F43" s="35"/>
      <c r="G43" s="35"/>
      <c r="H43" s="40"/>
      <c r="I43" s="48">
        <f>B43+C43+D43+E43+F43+G43+H43</f>
        <v>0</v>
      </c>
      <c r="J43" s="41"/>
    </row>
    <row r="44" spans="1:10" ht="20.100000000000001" customHeight="1" thickBot="1" x14ac:dyDescent="0.3">
      <c r="A44" s="26" t="s">
        <v>10</v>
      </c>
      <c r="B44" s="22" t="e">
        <f t="shared" ref="B44:J44" si="13">B43/B41</f>
        <v>#DIV/0!</v>
      </c>
      <c r="C44" s="22" t="e">
        <f t="shared" si="13"/>
        <v>#DIV/0!</v>
      </c>
      <c r="D44" s="22" t="e">
        <f t="shared" si="13"/>
        <v>#DIV/0!</v>
      </c>
      <c r="E44" s="22" t="e">
        <f t="shared" si="13"/>
        <v>#DIV/0!</v>
      </c>
      <c r="F44" s="22" t="e">
        <f t="shared" si="13"/>
        <v>#DIV/0!</v>
      </c>
      <c r="G44" s="22" t="e">
        <f t="shared" si="13"/>
        <v>#DIV/0!</v>
      </c>
      <c r="H44" s="22" t="e">
        <f t="shared" si="13"/>
        <v>#DIV/0!</v>
      </c>
      <c r="I44" s="22" t="e">
        <f t="shared" si="13"/>
        <v>#DIV/0!</v>
      </c>
      <c r="J44" s="22" t="e">
        <f t="shared" si="13"/>
        <v>#DIV/0!</v>
      </c>
    </row>
    <row r="45" spans="1:10" ht="20.100000000000001" customHeight="1" thickBot="1" x14ac:dyDescent="0.3">
      <c r="A45" s="60" t="s">
        <v>29</v>
      </c>
      <c r="B45" s="61"/>
      <c r="C45" s="61"/>
      <c r="D45" s="61"/>
      <c r="E45" s="61"/>
      <c r="F45" s="61"/>
      <c r="G45" s="61"/>
      <c r="H45" s="61"/>
      <c r="I45" s="61"/>
      <c r="J45" s="62"/>
    </row>
    <row r="46" spans="1:10" ht="20.100000000000001" customHeight="1" thickBot="1" x14ac:dyDescent="0.3">
      <c r="A46" s="3" t="s">
        <v>21</v>
      </c>
      <c r="B46" s="45">
        <v>52750.18</v>
      </c>
      <c r="C46" s="46">
        <v>1454.49</v>
      </c>
      <c r="D46" s="46">
        <v>5920.66</v>
      </c>
      <c r="E46" s="46">
        <v>15654.5</v>
      </c>
      <c r="F46" s="46">
        <v>655.51</v>
      </c>
      <c r="G46" s="46">
        <v>1809.2</v>
      </c>
      <c r="H46" s="46">
        <v>3738.43</v>
      </c>
      <c r="I46" s="46">
        <v>81982.969999999987</v>
      </c>
      <c r="J46" s="46">
        <v>25883.07</v>
      </c>
    </row>
    <row r="47" spans="1:10" ht="20.100000000000001" customHeight="1" thickBot="1" x14ac:dyDescent="0.3">
      <c r="A47" s="4" t="s">
        <v>20</v>
      </c>
      <c r="B47" s="34"/>
      <c r="C47" s="34"/>
      <c r="D47" s="34"/>
      <c r="E47" s="34"/>
      <c r="F47" s="34"/>
      <c r="G47" s="34"/>
      <c r="H47" s="34"/>
      <c r="I47" s="34">
        <f>B47+C47+D47+E47+F47+G47+H47</f>
        <v>0</v>
      </c>
      <c r="J47" s="37"/>
    </row>
    <row r="48" spans="1:10" ht="20.100000000000001" customHeight="1" thickBot="1" x14ac:dyDescent="0.3">
      <c r="A48" s="5" t="s">
        <v>11</v>
      </c>
      <c r="B48" s="38">
        <f>(B47/B46)*100</f>
        <v>0</v>
      </c>
      <c r="C48" s="38">
        <f t="shared" ref="C48:J48" si="14">(C47/C46)*100</f>
        <v>0</v>
      </c>
      <c r="D48" s="38">
        <f t="shared" si="14"/>
        <v>0</v>
      </c>
      <c r="E48" s="38">
        <f t="shared" si="14"/>
        <v>0</v>
      </c>
      <c r="F48" s="38">
        <f t="shared" si="14"/>
        <v>0</v>
      </c>
      <c r="G48" s="38">
        <f t="shared" si="14"/>
        <v>0</v>
      </c>
      <c r="H48" s="38">
        <f t="shared" si="14"/>
        <v>0</v>
      </c>
      <c r="I48" s="38">
        <f t="shared" si="14"/>
        <v>0</v>
      </c>
      <c r="J48" s="38">
        <f t="shared" si="14"/>
        <v>0</v>
      </c>
    </row>
    <row r="49" spans="1:10" ht="20.100000000000001" customHeight="1" thickBot="1" x14ac:dyDescent="0.3">
      <c r="A49" s="6" t="s">
        <v>22</v>
      </c>
      <c r="B49" s="39"/>
      <c r="C49" s="35"/>
      <c r="D49" s="35"/>
      <c r="E49" s="35"/>
      <c r="F49" s="35"/>
      <c r="G49" s="35"/>
      <c r="H49" s="40"/>
      <c r="I49" s="48">
        <f>B49+C49+D49+E49+F49+G49+H49</f>
        <v>0</v>
      </c>
      <c r="J49" s="41"/>
    </row>
    <row r="50" spans="1:10" ht="20.100000000000001" customHeight="1" thickBot="1" x14ac:dyDescent="0.3">
      <c r="A50" s="7" t="s">
        <v>10</v>
      </c>
      <c r="B50" s="42" t="e">
        <f t="shared" ref="B50:J50" si="15">B49/B47</f>
        <v>#DIV/0!</v>
      </c>
      <c r="C50" s="42" t="e">
        <f t="shared" si="15"/>
        <v>#DIV/0!</v>
      </c>
      <c r="D50" s="42" t="e">
        <f t="shared" si="15"/>
        <v>#DIV/0!</v>
      </c>
      <c r="E50" s="42" t="e">
        <f t="shared" si="15"/>
        <v>#DIV/0!</v>
      </c>
      <c r="F50" s="42" t="e">
        <f t="shared" si="15"/>
        <v>#DIV/0!</v>
      </c>
      <c r="G50" s="42" t="e">
        <f t="shared" si="15"/>
        <v>#DIV/0!</v>
      </c>
      <c r="H50" s="42" t="e">
        <f t="shared" si="15"/>
        <v>#DIV/0!</v>
      </c>
      <c r="I50" s="42" t="e">
        <f t="shared" si="15"/>
        <v>#DIV/0!</v>
      </c>
      <c r="J50" s="42" t="e">
        <f t="shared" si="15"/>
        <v>#DIV/0!</v>
      </c>
    </row>
    <row r="51" spans="1:10" ht="20.100000000000001" customHeight="1" thickBot="1" x14ac:dyDescent="0.3">
      <c r="A51" s="63" t="s">
        <v>15</v>
      </c>
      <c r="B51" s="64"/>
      <c r="C51" s="64"/>
      <c r="D51" s="64"/>
      <c r="E51" s="64"/>
      <c r="F51" s="64"/>
      <c r="G51" s="64"/>
      <c r="H51" s="64"/>
      <c r="I51" s="64"/>
      <c r="J51" s="65"/>
    </row>
    <row r="52" spans="1:10" ht="20.100000000000001" customHeight="1" thickBot="1" x14ac:dyDescent="0.3">
      <c r="A52" s="3" t="s">
        <v>21</v>
      </c>
      <c r="B52" s="45">
        <v>72617.679999999993</v>
      </c>
      <c r="C52" s="46">
        <v>2404.0300000000002</v>
      </c>
      <c r="D52" s="46">
        <v>12633.55</v>
      </c>
      <c r="E52" s="46">
        <v>28429.32</v>
      </c>
      <c r="F52" s="46">
        <v>5467.41</v>
      </c>
      <c r="G52" s="46">
        <v>5084.34</v>
      </c>
      <c r="H52" s="46">
        <v>4875.7299999999996</v>
      </c>
      <c r="I52" s="46">
        <v>131512.06</v>
      </c>
      <c r="J52" s="46">
        <v>40770.199999999997</v>
      </c>
    </row>
    <row r="53" spans="1:10" ht="20.100000000000001" customHeight="1" thickBot="1" x14ac:dyDescent="0.3">
      <c r="A53" s="4" t="s">
        <v>20</v>
      </c>
      <c r="B53" s="34">
        <v>0</v>
      </c>
      <c r="C53" s="34">
        <v>0</v>
      </c>
      <c r="D53" s="34">
        <v>0</v>
      </c>
      <c r="E53" s="34">
        <v>0</v>
      </c>
      <c r="F53" s="34">
        <v>0</v>
      </c>
      <c r="G53" s="34">
        <v>0</v>
      </c>
      <c r="H53" s="34">
        <v>0</v>
      </c>
      <c r="I53" s="34">
        <f>B53+C53+D53+E53+F53+G53+H53</f>
        <v>0</v>
      </c>
      <c r="J53" s="37">
        <v>0</v>
      </c>
    </row>
    <row r="54" spans="1:10" ht="20.100000000000001" customHeight="1" thickBot="1" x14ac:dyDescent="0.3">
      <c r="A54" s="5" t="s">
        <v>11</v>
      </c>
      <c r="B54" s="21">
        <f>(B53/B52)*100</f>
        <v>0</v>
      </c>
      <c r="C54" s="21">
        <f t="shared" ref="C54:J54" si="16">(C53/C52)*100</f>
        <v>0</v>
      </c>
      <c r="D54" s="21">
        <f t="shared" si="16"/>
        <v>0</v>
      </c>
      <c r="E54" s="21">
        <f t="shared" si="16"/>
        <v>0</v>
      </c>
      <c r="F54" s="21">
        <f t="shared" si="16"/>
        <v>0</v>
      </c>
      <c r="G54" s="21">
        <f t="shared" si="16"/>
        <v>0</v>
      </c>
      <c r="H54" s="21">
        <f t="shared" si="16"/>
        <v>0</v>
      </c>
      <c r="I54" s="21">
        <f t="shared" si="16"/>
        <v>0</v>
      </c>
      <c r="J54" s="21">
        <f t="shared" si="16"/>
        <v>0</v>
      </c>
    </row>
    <row r="55" spans="1:10" ht="20.100000000000001" customHeight="1" thickBot="1" x14ac:dyDescent="0.3">
      <c r="A55" s="6" t="s">
        <v>22</v>
      </c>
      <c r="B55" s="39"/>
      <c r="C55" s="35"/>
      <c r="D55" s="35"/>
      <c r="E55" s="35"/>
      <c r="F55" s="35"/>
      <c r="G55" s="35"/>
      <c r="H55" s="40"/>
      <c r="I55" s="48">
        <f>B55+C55+D55+E55+F55+G55+H55</f>
        <v>0</v>
      </c>
      <c r="J55" s="41"/>
    </row>
    <row r="56" spans="1:10" ht="20.100000000000001" customHeight="1" thickBot="1" x14ac:dyDescent="0.3">
      <c r="A56" s="7" t="s">
        <v>10</v>
      </c>
      <c r="B56" s="42" t="e">
        <f t="shared" ref="B56:J56" si="17">B55/B53</f>
        <v>#DIV/0!</v>
      </c>
      <c r="C56" s="42" t="e">
        <f t="shared" si="17"/>
        <v>#DIV/0!</v>
      </c>
      <c r="D56" s="42" t="e">
        <f t="shared" si="17"/>
        <v>#DIV/0!</v>
      </c>
      <c r="E56" s="42" t="e">
        <f t="shared" si="17"/>
        <v>#DIV/0!</v>
      </c>
      <c r="F56" s="42" t="e">
        <f t="shared" si="17"/>
        <v>#DIV/0!</v>
      </c>
      <c r="G56" s="42" t="e">
        <f t="shared" si="17"/>
        <v>#DIV/0!</v>
      </c>
      <c r="H56" s="42" t="e">
        <f t="shared" si="17"/>
        <v>#DIV/0!</v>
      </c>
      <c r="I56" s="42" t="e">
        <f t="shared" si="17"/>
        <v>#DIV/0!</v>
      </c>
      <c r="J56" s="42" t="e">
        <f t="shared" si="17"/>
        <v>#DIV/0!</v>
      </c>
    </row>
    <row r="57" spans="1:10" ht="20.100000000000001" customHeight="1" thickBot="1" x14ac:dyDescent="0.3">
      <c r="A57" s="63" t="s">
        <v>16</v>
      </c>
      <c r="B57" s="64"/>
      <c r="C57" s="64"/>
      <c r="D57" s="64"/>
      <c r="E57" s="64"/>
      <c r="F57" s="64"/>
      <c r="G57" s="64"/>
      <c r="H57" s="64"/>
      <c r="I57" s="64"/>
      <c r="J57" s="65"/>
    </row>
    <row r="58" spans="1:10" ht="20.100000000000001" customHeight="1" thickBot="1" x14ac:dyDescent="0.3">
      <c r="A58" s="16" t="s">
        <v>21</v>
      </c>
      <c r="B58" s="45">
        <v>111255.45</v>
      </c>
      <c r="C58" s="46">
        <v>2012.89</v>
      </c>
      <c r="D58" s="46">
        <v>9820.6299999999992</v>
      </c>
      <c r="E58" s="46">
        <v>26390.91</v>
      </c>
      <c r="F58" s="46">
        <v>3106.36</v>
      </c>
      <c r="G58" s="46">
        <v>1808.63</v>
      </c>
      <c r="H58" s="46">
        <v>2163.13</v>
      </c>
      <c r="I58" s="46">
        <v>156558</v>
      </c>
      <c r="J58" s="46">
        <v>39433.24</v>
      </c>
    </row>
    <row r="59" spans="1:10" ht="20.100000000000001" customHeight="1" thickBot="1" x14ac:dyDescent="0.3">
      <c r="A59" s="17" t="s">
        <v>20</v>
      </c>
      <c r="B59" s="34"/>
      <c r="C59" s="34"/>
      <c r="D59" s="34"/>
      <c r="E59" s="34"/>
      <c r="F59" s="34"/>
      <c r="G59" s="34"/>
      <c r="H59" s="34"/>
      <c r="I59" s="34">
        <f>B59+C59+D59+E59+F59+G59+H59</f>
        <v>0</v>
      </c>
      <c r="J59" s="37"/>
    </row>
    <row r="60" spans="1:10" ht="20.100000000000001" customHeight="1" thickBot="1" x14ac:dyDescent="0.3">
      <c r="A60" s="18" t="s">
        <v>11</v>
      </c>
      <c r="B60" s="38">
        <f>(B59/B58)*100</f>
        <v>0</v>
      </c>
      <c r="C60" s="38">
        <f t="shared" ref="C60:J60" si="18">(C59/C58)*100</f>
        <v>0</v>
      </c>
      <c r="D60" s="38">
        <f t="shared" si="18"/>
        <v>0</v>
      </c>
      <c r="E60" s="38">
        <f t="shared" si="18"/>
        <v>0</v>
      </c>
      <c r="F60" s="38">
        <f t="shared" si="18"/>
        <v>0</v>
      </c>
      <c r="G60" s="38">
        <f t="shared" si="18"/>
        <v>0</v>
      </c>
      <c r="H60" s="38">
        <f t="shared" si="18"/>
        <v>0</v>
      </c>
      <c r="I60" s="38">
        <f t="shared" si="18"/>
        <v>0</v>
      </c>
      <c r="J60" s="38">
        <f t="shared" si="18"/>
        <v>0</v>
      </c>
    </row>
    <row r="61" spans="1:10" ht="20.100000000000001" customHeight="1" thickBot="1" x14ac:dyDescent="0.3">
      <c r="A61" s="19" t="s">
        <v>22</v>
      </c>
      <c r="B61" s="39"/>
      <c r="C61" s="35"/>
      <c r="D61" s="35"/>
      <c r="E61" s="35"/>
      <c r="F61" s="35"/>
      <c r="G61" s="35"/>
      <c r="H61" s="40"/>
      <c r="I61" s="48">
        <f>B61+C61+D61+E61+F61+G61+H61</f>
        <v>0</v>
      </c>
      <c r="J61" s="41"/>
    </row>
    <row r="62" spans="1:10" ht="20.100000000000001" customHeight="1" thickBot="1" x14ac:dyDescent="0.3">
      <c r="A62" s="20" t="s">
        <v>10</v>
      </c>
      <c r="B62" s="42" t="e">
        <f>B61/B59</f>
        <v>#DIV/0!</v>
      </c>
      <c r="C62" s="42" t="e">
        <f t="shared" ref="C62:J62" si="19">C61/C59</f>
        <v>#DIV/0!</v>
      </c>
      <c r="D62" s="42" t="e">
        <f t="shared" si="19"/>
        <v>#DIV/0!</v>
      </c>
      <c r="E62" s="42" t="e">
        <f t="shared" si="19"/>
        <v>#DIV/0!</v>
      </c>
      <c r="F62" s="42" t="e">
        <f t="shared" si="19"/>
        <v>#DIV/0!</v>
      </c>
      <c r="G62" s="42" t="e">
        <f t="shared" si="19"/>
        <v>#DIV/0!</v>
      </c>
      <c r="H62" s="42" t="e">
        <f t="shared" si="19"/>
        <v>#DIV/0!</v>
      </c>
      <c r="I62" s="42" t="e">
        <f t="shared" si="19"/>
        <v>#DIV/0!</v>
      </c>
      <c r="J62" s="42" t="e">
        <f t="shared" si="19"/>
        <v>#DIV/0!</v>
      </c>
    </row>
    <row r="63" spans="1:10" ht="20.100000000000001" customHeight="1" thickBot="1" x14ac:dyDescent="0.3">
      <c r="A63" s="63" t="s">
        <v>17</v>
      </c>
      <c r="B63" s="64"/>
      <c r="C63" s="64"/>
      <c r="D63" s="64"/>
      <c r="E63" s="64"/>
      <c r="F63" s="64"/>
      <c r="G63" s="64"/>
      <c r="H63" s="64"/>
      <c r="I63" s="64"/>
      <c r="J63" s="65"/>
    </row>
    <row r="64" spans="1:10" ht="20.100000000000001" customHeight="1" thickBot="1" x14ac:dyDescent="0.3">
      <c r="A64" s="3" t="s">
        <v>21</v>
      </c>
      <c r="B64" s="45">
        <v>50703.59</v>
      </c>
      <c r="C64" s="46">
        <v>1338.05</v>
      </c>
      <c r="D64" s="46">
        <v>2818.69</v>
      </c>
      <c r="E64" s="46">
        <v>32902.660000000003</v>
      </c>
      <c r="F64" s="46">
        <v>1194.49</v>
      </c>
      <c r="G64" s="46">
        <v>1643.52</v>
      </c>
      <c r="H64" s="46">
        <v>1311.31</v>
      </c>
      <c r="I64" s="46">
        <v>91912.310000000012</v>
      </c>
      <c r="J64" s="46">
        <v>25112.959999999999</v>
      </c>
    </row>
    <row r="65" spans="1:10" ht="20.100000000000001" customHeight="1" thickBot="1" x14ac:dyDescent="0.3">
      <c r="A65" s="4" t="s">
        <v>20</v>
      </c>
      <c r="B65" s="34"/>
      <c r="C65" s="34"/>
      <c r="D65" s="43"/>
      <c r="E65" s="44"/>
      <c r="F65" s="34"/>
      <c r="G65" s="34"/>
      <c r="H65" s="34"/>
      <c r="I65" s="34">
        <f>B65+C65+D65+E65+F65+G65+H65</f>
        <v>0</v>
      </c>
      <c r="J65" s="37"/>
    </row>
    <row r="66" spans="1:10" ht="20.100000000000001" customHeight="1" thickBot="1" x14ac:dyDescent="0.3">
      <c r="A66" s="5" t="s">
        <v>11</v>
      </c>
      <c r="B66" s="38">
        <f>(B65/B64)*100</f>
        <v>0</v>
      </c>
      <c r="C66" s="38">
        <f t="shared" ref="C66:J66" si="20">(C65/C64)*100</f>
        <v>0</v>
      </c>
      <c r="D66" s="38">
        <f t="shared" si="20"/>
        <v>0</v>
      </c>
      <c r="E66" s="38">
        <f t="shared" si="20"/>
        <v>0</v>
      </c>
      <c r="F66" s="38">
        <f t="shared" si="20"/>
        <v>0</v>
      </c>
      <c r="G66" s="38">
        <f t="shared" si="20"/>
        <v>0</v>
      </c>
      <c r="H66" s="38">
        <f t="shared" si="20"/>
        <v>0</v>
      </c>
      <c r="I66" s="38">
        <f t="shared" si="20"/>
        <v>0</v>
      </c>
      <c r="J66" s="38">
        <f t="shared" si="20"/>
        <v>0</v>
      </c>
    </row>
    <row r="67" spans="1:10" ht="20.100000000000001" customHeight="1" thickBot="1" x14ac:dyDescent="0.3">
      <c r="A67" s="6" t="s">
        <v>22</v>
      </c>
      <c r="B67" s="39"/>
      <c r="C67" s="35"/>
      <c r="D67" s="35"/>
      <c r="E67" s="35"/>
      <c r="F67" s="35"/>
      <c r="G67" s="35"/>
      <c r="H67" s="40"/>
      <c r="I67" s="48">
        <f>B67+C67+D67+E67+F67+G67+H67</f>
        <v>0</v>
      </c>
      <c r="J67" s="41"/>
    </row>
    <row r="68" spans="1:10" ht="20.100000000000001" customHeight="1" thickBot="1" x14ac:dyDescent="0.3">
      <c r="A68" s="26" t="s">
        <v>10</v>
      </c>
      <c r="B68" s="42" t="e">
        <f t="shared" ref="B68:J68" si="21">B67/B65</f>
        <v>#DIV/0!</v>
      </c>
      <c r="C68" s="42" t="e">
        <f t="shared" si="21"/>
        <v>#DIV/0!</v>
      </c>
      <c r="D68" s="42" t="e">
        <f t="shared" si="21"/>
        <v>#DIV/0!</v>
      </c>
      <c r="E68" s="42" t="e">
        <f t="shared" si="21"/>
        <v>#DIV/0!</v>
      </c>
      <c r="F68" s="42" t="e">
        <f t="shared" si="21"/>
        <v>#DIV/0!</v>
      </c>
      <c r="G68" s="42" t="e">
        <f t="shared" si="21"/>
        <v>#DIV/0!</v>
      </c>
      <c r="H68" s="42" t="e">
        <f t="shared" si="21"/>
        <v>#DIV/0!</v>
      </c>
      <c r="I68" s="42" t="e">
        <f t="shared" si="21"/>
        <v>#DIV/0!</v>
      </c>
      <c r="J68" s="42" t="e">
        <f t="shared" si="21"/>
        <v>#DIV/0!</v>
      </c>
    </row>
    <row r="69" spans="1:10" ht="20.100000000000001" customHeight="1" thickBot="1" x14ac:dyDescent="0.3">
      <c r="A69" s="60" t="s">
        <v>28</v>
      </c>
      <c r="B69" s="61"/>
      <c r="C69" s="61"/>
      <c r="D69" s="61"/>
      <c r="E69" s="61"/>
      <c r="F69" s="61"/>
      <c r="G69" s="61"/>
      <c r="H69" s="61"/>
      <c r="I69" s="61"/>
      <c r="J69" s="62"/>
    </row>
    <row r="70" spans="1:10" ht="20.100000000000001" customHeight="1" thickBot="1" x14ac:dyDescent="0.3">
      <c r="A70" s="3" t="s">
        <v>21</v>
      </c>
      <c r="B70" s="45">
        <v>34360.89</v>
      </c>
      <c r="C70" s="46">
        <v>824.42</v>
      </c>
      <c r="D70" s="46">
        <v>3036.83</v>
      </c>
      <c r="E70" s="46">
        <v>7980.47</v>
      </c>
      <c r="F70" s="46">
        <v>461.58</v>
      </c>
      <c r="G70" s="46">
        <v>993.62</v>
      </c>
      <c r="H70" s="46">
        <v>542.07000000000005</v>
      </c>
      <c r="I70" s="46">
        <v>48199.880000000005</v>
      </c>
      <c r="J70" s="46">
        <v>15173.03</v>
      </c>
    </row>
    <row r="71" spans="1:10" ht="20.100000000000001" customHeight="1" thickBot="1" x14ac:dyDescent="0.3">
      <c r="A71" s="4" t="s">
        <v>20</v>
      </c>
      <c r="B71" s="34"/>
      <c r="C71" s="34"/>
      <c r="D71" s="34"/>
      <c r="E71" s="34"/>
      <c r="F71" s="34"/>
      <c r="G71" s="34"/>
      <c r="H71" s="34"/>
      <c r="I71" s="34">
        <f>B71+C71+D71+E71+F71+G71+H71</f>
        <v>0</v>
      </c>
      <c r="J71" s="37"/>
    </row>
    <row r="72" spans="1:10" ht="20.100000000000001" customHeight="1" thickBot="1" x14ac:dyDescent="0.3">
      <c r="A72" s="5" t="s">
        <v>11</v>
      </c>
      <c r="B72" s="21">
        <f>(B71/B70)*100</f>
        <v>0</v>
      </c>
      <c r="C72" s="21">
        <f t="shared" ref="C72:J72" si="22">(C71/C70)*100</f>
        <v>0</v>
      </c>
      <c r="D72" s="21">
        <f t="shared" si="22"/>
        <v>0</v>
      </c>
      <c r="E72" s="21">
        <f t="shared" si="22"/>
        <v>0</v>
      </c>
      <c r="F72" s="21">
        <f t="shared" si="22"/>
        <v>0</v>
      </c>
      <c r="G72" s="21">
        <f t="shared" si="22"/>
        <v>0</v>
      </c>
      <c r="H72" s="21">
        <f t="shared" si="22"/>
        <v>0</v>
      </c>
      <c r="I72" s="21">
        <f t="shared" si="22"/>
        <v>0</v>
      </c>
      <c r="J72" s="21">
        <f t="shared" si="22"/>
        <v>0</v>
      </c>
    </row>
    <row r="73" spans="1:10" ht="20.100000000000001" customHeight="1" thickBot="1" x14ac:dyDescent="0.3">
      <c r="A73" s="6" t="s">
        <v>22</v>
      </c>
      <c r="B73" s="39"/>
      <c r="C73" s="35"/>
      <c r="D73" s="35"/>
      <c r="E73" s="35"/>
      <c r="F73" s="35"/>
      <c r="G73" s="35"/>
      <c r="H73" s="40"/>
      <c r="I73" s="48">
        <f>B73+C73+D73+E73+F73+G73+H73</f>
        <v>0</v>
      </c>
      <c r="J73" s="41"/>
    </row>
    <row r="74" spans="1:10" ht="20.100000000000001" customHeight="1" thickBot="1" x14ac:dyDescent="0.3">
      <c r="A74" s="7" t="s">
        <v>10</v>
      </c>
      <c r="B74" s="22" t="e">
        <f>B73/B71</f>
        <v>#DIV/0!</v>
      </c>
      <c r="C74" s="22" t="e">
        <f>C73/C71</f>
        <v>#DIV/0!</v>
      </c>
      <c r="D74" s="22" t="e">
        <f t="shared" ref="D74:J74" si="23">D73/D71</f>
        <v>#DIV/0!</v>
      </c>
      <c r="E74" s="22" t="e">
        <f t="shared" si="23"/>
        <v>#DIV/0!</v>
      </c>
      <c r="F74" s="22" t="e">
        <f t="shared" si="23"/>
        <v>#DIV/0!</v>
      </c>
      <c r="G74" s="22" t="e">
        <f t="shared" si="23"/>
        <v>#DIV/0!</v>
      </c>
      <c r="H74" s="22" t="e">
        <f t="shared" si="23"/>
        <v>#DIV/0!</v>
      </c>
      <c r="I74" s="22" t="e">
        <f t="shared" si="23"/>
        <v>#DIV/0!</v>
      </c>
      <c r="J74" s="22" t="e">
        <f t="shared" si="23"/>
        <v>#DIV/0!</v>
      </c>
    </row>
    <row r="75" spans="1:10" ht="20.100000000000001" customHeight="1" thickBot="1" x14ac:dyDescent="0.3">
      <c r="A75" s="63" t="s">
        <v>27</v>
      </c>
      <c r="B75" s="64"/>
      <c r="C75" s="64"/>
      <c r="D75" s="64"/>
      <c r="E75" s="64"/>
      <c r="F75" s="64"/>
      <c r="G75" s="64"/>
      <c r="H75" s="64"/>
      <c r="I75" s="64"/>
      <c r="J75" s="65"/>
    </row>
    <row r="76" spans="1:10" ht="20.100000000000001" customHeight="1" thickBot="1" x14ac:dyDescent="0.3">
      <c r="A76" s="3" t="s">
        <v>21</v>
      </c>
      <c r="B76" s="45">
        <v>38972.15</v>
      </c>
      <c r="C76" s="46">
        <v>1460.35</v>
      </c>
      <c r="D76" s="46">
        <v>3920.17</v>
      </c>
      <c r="E76" s="46">
        <v>12040.23</v>
      </c>
      <c r="F76" s="46">
        <v>972.9</v>
      </c>
      <c r="G76" s="46">
        <v>2267.16</v>
      </c>
      <c r="H76" s="46">
        <v>1273.6199999999999</v>
      </c>
      <c r="I76" s="46">
        <v>60906.579999999994</v>
      </c>
      <c r="J76" s="46">
        <v>19439.2</v>
      </c>
    </row>
    <row r="77" spans="1:10" ht="20.100000000000001" customHeight="1" thickBot="1" x14ac:dyDescent="0.3">
      <c r="A77" s="4" t="s">
        <v>20</v>
      </c>
      <c r="B77" s="34"/>
      <c r="C77" s="34"/>
      <c r="D77" s="34"/>
      <c r="E77" s="34"/>
      <c r="F77" s="34"/>
      <c r="G77" s="34"/>
      <c r="H77" s="34"/>
      <c r="I77" s="34">
        <f>B77+C77+D77+E77+F77+G77+H77</f>
        <v>0</v>
      </c>
      <c r="J77" s="37"/>
    </row>
    <row r="78" spans="1:10" ht="20.100000000000001" customHeight="1" thickBot="1" x14ac:dyDescent="0.3">
      <c r="A78" s="5" t="s">
        <v>11</v>
      </c>
      <c r="B78" s="21">
        <f>(B77/B76)*100</f>
        <v>0</v>
      </c>
      <c r="C78" s="21">
        <f t="shared" ref="C78:J78" si="24">(C77/C76)*100</f>
        <v>0</v>
      </c>
      <c r="D78" s="21">
        <f t="shared" si="24"/>
        <v>0</v>
      </c>
      <c r="E78" s="21">
        <f t="shared" si="24"/>
        <v>0</v>
      </c>
      <c r="F78" s="21">
        <f t="shared" si="24"/>
        <v>0</v>
      </c>
      <c r="G78" s="21">
        <f t="shared" si="24"/>
        <v>0</v>
      </c>
      <c r="H78" s="21">
        <f t="shared" si="24"/>
        <v>0</v>
      </c>
      <c r="I78" s="21">
        <f t="shared" si="24"/>
        <v>0</v>
      </c>
      <c r="J78" s="21">
        <f t="shared" si="24"/>
        <v>0</v>
      </c>
    </row>
    <row r="79" spans="1:10" ht="20.100000000000001" customHeight="1" thickBot="1" x14ac:dyDescent="0.3">
      <c r="A79" s="6" t="s">
        <v>22</v>
      </c>
      <c r="B79" s="39"/>
      <c r="C79" s="35"/>
      <c r="D79" s="35"/>
      <c r="E79" s="35"/>
      <c r="F79" s="35"/>
      <c r="G79" s="35"/>
      <c r="H79" s="40"/>
      <c r="I79" s="48">
        <f>B79+C79+D79+E79+F79+G79+H79</f>
        <v>0</v>
      </c>
      <c r="J79" s="41"/>
    </row>
    <row r="80" spans="1:10" ht="20.100000000000001" customHeight="1" thickBot="1" x14ac:dyDescent="0.3">
      <c r="A80" s="7" t="s">
        <v>10</v>
      </c>
      <c r="B80" s="22" t="e">
        <f>B79/B77</f>
        <v>#DIV/0!</v>
      </c>
      <c r="C80" s="22" t="e">
        <f t="shared" ref="C80:J80" si="25">C79/C77</f>
        <v>#DIV/0!</v>
      </c>
      <c r="D80" s="22" t="e">
        <f t="shared" si="25"/>
        <v>#DIV/0!</v>
      </c>
      <c r="E80" s="22" t="e">
        <f t="shared" si="25"/>
        <v>#DIV/0!</v>
      </c>
      <c r="F80" s="22" t="e">
        <f t="shared" si="25"/>
        <v>#DIV/0!</v>
      </c>
      <c r="G80" s="22" t="e">
        <f t="shared" si="25"/>
        <v>#DIV/0!</v>
      </c>
      <c r="H80" s="22" t="e">
        <f t="shared" si="25"/>
        <v>#DIV/0!</v>
      </c>
      <c r="I80" s="22" t="e">
        <f t="shared" si="25"/>
        <v>#DIV/0!</v>
      </c>
      <c r="J80" s="22" t="e">
        <f t="shared" si="25"/>
        <v>#DIV/0!</v>
      </c>
    </row>
    <row r="81" spans="1:12" ht="15.75" x14ac:dyDescent="0.25">
      <c r="A81" s="1" t="s">
        <v>18</v>
      </c>
      <c r="B81" s="8"/>
      <c r="C81" s="8"/>
      <c r="D81" s="8"/>
      <c r="E81" s="8"/>
      <c r="F81" s="8"/>
      <c r="G81" s="8"/>
      <c r="H81" s="8"/>
      <c r="I81" s="8"/>
      <c r="J81" s="8"/>
    </row>
    <row r="82" spans="1:12" ht="15.75" x14ac:dyDescent="0.25">
      <c r="A82" s="9" t="s">
        <v>19</v>
      </c>
      <c r="B82" s="8"/>
      <c r="C82" s="8"/>
      <c r="D82" s="8"/>
      <c r="E82" s="8"/>
      <c r="F82" s="8"/>
      <c r="G82" s="8"/>
      <c r="H82" s="8"/>
      <c r="I82" s="8"/>
      <c r="J82" s="8"/>
    </row>
    <row r="83" spans="1:12" ht="15.75" x14ac:dyDescent="0.25">
      <c r="A83" s="1"/>
      <c r="B83" s="8"/>
      <c r="C83" s="8"/>
      <c r="D83" s="8"/>
      <c r="E83" s="8"/>
      <c r="F83" s="8"/>
      <c r="G83" s="8"/>
      <c r="H83" s="8"/>
      <c r="I83" s="8"/>
      <c r="J83" s="8"/>
    </row>
    <row r="84" spans="1:12" ht="16.5" thickBot="1" x14ac:dyDescent="0.3">
      <c r="A84" s="66" t="s">
        <v>32</v>
      </c>
      <c r="B84" s="66"/>
      <c r="C84" s="66"/>
      <c r="D84" s="66"/>
      <c r="E84" s="66"/>
      <c r="F84" s="66"/>
      <c r="G84" s="66"/>
      <c r="H84" s="66"/>
      <c r="I84" s="66"/>
      <c r="J84" s="66"/>
    </row>
    <row r="85" spans="1:12" ht="16.5" thickBot="1" x14ac:dyDescent="0.3">
      <c r="A85" s="67" t="s">
        <v>23</v>
      </c>
      <c r="B85" s="68"/>
      <c r="C85" s="68"/>
      <c r="D85" s="68"/>
      <c r="E85" s="68"/>
      <c r="F85" s="68"/>
      <c r="G85" s="68"/>
      <c r="H85" s="68"/>
      <c r="I85" s="68"/>
      <c r="J85" s="69"/>
    </row>
    <row r="86" spans="1:12" ht="27" thickTop="1" thickBot="1" x14ac:dyDescent="0.3">
      <c r="A86" s="49" t="s">
        <v>49</v>
      </c>
      <c r="B86" s="11" t="s">
        <v>0</v>
      </c>
      <c r="C86" s="11" t="s">
        <v>1</v>
      </c>
      <c r="D86" s="11" t="s">
        <v>2</v>
      </c>
      <c r="E86" s="11" t="s">
        <v>3</v>
      </c>
      <c r="F86" s="11" t="s">
        <v>36</v>
      </c>
      <c r="G86" s="11" t="s">
        <v>5</v>
      </c>
      <c r="H86" s="11" t="s">
        <v>6</v>
      </c>
      <c r="I86" s="30" t="s">
        <v>7</v>
      </c>
      <c r="J86" s="12" t="s">
        <v>8</v>
      </c>
    </row>
    <row r="87" spans="1:12" ht="16.5" thickTop="1" thickBot="1" x14ac:dyDescent="0.3">
      <c r="A87" s="13" t="s">
        <v>21</v>
      </c>
      <c r="B87" s="31">
        <v>814517.13</v>
      </c>
      <c r="C87" s="31">
        <v>24929.32</v>
      </c>
      <c r="D87" s="31">
        <v>107706.96</v>
      </c>
      <c r="E87" s="31">
        <v>211876.37</v>
      </c>
      <c r="F87" s="31">
        <v>29228.82</v>
      </c>
      <c r="G87" s="31">
        <v>42530.44</v>
      </c>
      <c r="H87" s="31">
        <v>39667.71</v>
      </c>
      <c r="I87" s="31">
        <v>1270456.75</v>
      </c>
      <c r="J87" s="31">
        <v>379777.8</v>
      </c>
    </row>
    <row r="88" spans="1:12" ht="15.75" thickBot="1" x14ac:dyDescent="0.3">
      <c r="A88" s="14" t="s">
        <v>20</v>
      </c>
      <c r="B88" s="32">
        <f t="shared" ref="B88:J88" si="26">B77+B71+B65+B59+B53+B47+B41+B35+B29+B23+B17+B11+B5</f>
        <v>0</v>
      </c>
      <c r="C88" s="32">
        <f t="shared" si="26"/>
        <v>0</v>
      </c>
      <c r="D88" s="32">
        <f t="shared" si="26"/>
        <v>0</v>
      </c>
      <c r="E88" s="32">
        <f t="shared" si="26"/>
        <v>0</v>
      </c>
      <c r="F88" s="32">
        <f t="shared" si="26"/>
        <v>0</v>
      </c>
      <c r="G88" s="32">
        <f t="shared" si="26"/>
        <v>0</v>
      </c>
      <c r="H88" s="32">
        <f t="shared" si="26"/>
        <v>0</v>
      </c>
      <c r="I88" s="32">
        <f t="shared" si="26"/>
        <v>0</v>
      </c>
      <c r="J88" s="32">
        <f t="shared" si="26"/>
        <v>0</v>
      </c>
      <c r="L88" s="24"/>
    </row>
    <row r="89" spans="1:12" ht="15.75" thickBot="1" x14ac:dyDescent="0.3">
      <c r="A89" s="15" t="s">
        <v>11</v>
      </c>
      <c r="B89" s="25">
        <f>(B88/B87)*100</f>
        <v>0</v>
      </c>
      <c r="C89" s="25">
        <f t="shared" ref="C89:J89" si="27">(C88/C87)*100</f>
        <v>0</v>
      </c>
      <c r="D89" s="25">
        <f t="shared" si="27"/>
        <v>0</v>
      </c>
      <c r="E89" s="25">
        <f t="shared" si="27"/>
        <v>0</v>
      </c>
      <c r="F89" s="25">
        <f t="shared" si="27"/>
        <v>0</v>
      </c>
      <c r="G89" s="25">
        <f t="shared" si="27"/>
        <v>0</v>
      </c>
      <c r="H89" s="25">
        <f t="shared" si="27"/>
        <v>0</v>
      </c>
      <c r="I89" s="25">
        <f t="shared" si="27"/>
        <v>0</v>
      </c>
      <c r="J89" s="25">
        <f t="shared" si="27"/>
        <v>0</v>
      </c>
    </row>
    <row r="90" spans="1:12" ht="15.75" thickBot="1" x14ac:dyDescent="0.3">
      <c r="A90" s="27" t="s">
        <v>22</v>
      </c>
      <c r="B90" s="32">
        <f>B79+B73+B67+B61+B55+B49+B43+B37+B31+B25+B19+B13+B7</f>
        <v>0</v>
      </c>
      <c r="C90" s="32">
        <f t="shared" ref="C90:J90" si="28">C79+C73+C67+C61+C55+C49+C43+C37+C31+C25+C19+C13+C7</f>
        <v>0</v>
      </c>
      <c r="D90" s="32">
        <f t="shared" si="28"/>
        <v>0</v>
      </c>
      <c r="E90" s="32">
        <f t="shared" si="28"/>
        <v>0</v>
      </c>
      <c r="F90" s="32">
        <f t="shared" si="28"/>
        <v>0</v>
      </c>
      <c r="G90" s="32">
        <f t="shared" si="28"/>
        <v>0</v>
      </c>
      <c r="H90" s="32">
        <f t="shared" si="28"/>
        <v>0</v>
      </c>
      <c r="I90" s="32">
        <f t="shared" si="28"/>
        <v>0</v>
      </c>
      <c r="J90" s="32">
        <f t="shared" si="28"/>
        <v>0</v>
      </c>
    </row>
    <row r="91" spans="1:12" ht="15.75" thickBot="1" x14ac:dyDescent="0.3">
      <c r="A91" s="15" t="s">
        <v>10</v>
      </c>
      <c r="B91" s="25" t="e">
        <f>B90/B88</f>
        <v>#DIV/0!</v>
      </c>
      <c r="C91" s="25" t="e">
        <f t="shared" ref="C91:J91" si="29">C90/C88</f>
        <v>#DIV/0!</v>
      </c>
      <c r="D91" s="25" t="e">
        <f t="shared" si="29"/>
        <v>#DIV/0!</v>
      </c>
      <c r="E91" s="25" t="e">
        <f t="shared" si="29"/>
        <v>#DIV/0!</v>
      </c>
      <c r="F91" s="25" t="e">
        <f t="shared" si="29"/>
        <v>#DIV/0!</v>
      </c>
      <c r="G91" s="25" t="e">
        <f t="shared" si="29"/>
        <v>#DIV/0!</v>
      </c>
      <c r="H91" s="25" t="e">
        <f t="shared" si="29"/>
        <v>#DIV/0!</v>
      </c>
      <c r="I91" s="25" t="e">
        <f t="shared" si="29"/>
        <v>#DIV/0!</v>
      </c>
      <c r="J91" s="25" t="e">
        <f t="shared" si="29"/>
        <v>#DIV/0!</v>
      </c>
    </row>
    <row r="93" spans="1:12" x14ac:dyDescent="0.25">
      <c r="A93" t="s">
        <v>39</v>
      </c>
      <c r="B93" s="23"/>
      <c r="C93" s="24"/>
      <c r="D93" s="23"/>
      <c r="I93" s="23"/>
    </row>
  </sheetData>
  <mergeCells count="16">
    <mergeCell ref="A27:J27"/>
    <mergeCell ref="A1:J1"/>
    <mergeCell ref="A3:J3"/>
    <mergeCell ref="A9:J9"/>
    <mergeCell ref="A15:J15"/>
    <mergeCell ref="A21:J21"/>
    <mergeCell ref="A69:J69"/>
    <mergeCell ref="A75:J75"/>
    <mergeCell ref="A84:J84"/>
    <mergeCell ref="A85:J85"/>
    <mergeCell ref="A33:J33"/>
    <mergeCell ref="A39:J39"/>
    <mergeCell ref="A45:J45"/>
    <mergeCell ref="A51:J51"/>
    <mergeCell ref="A57:J57"/>
    <mergeCell ref="A63:J63"/>
  </mergeCells>
  <conditionalFormatting sqref="D65">
    <cfRule type="expression" dxfId="1" priority="2">
      <formula>D$39=100</formula>
    </cfRule>
  </conditionalFormatting>
  <conditionalFormatting sqref="D65">
    <cfRule type="cellIs" dxfId="0" priority="1" operator="greaterThan">
      <formula>D64</formula>
    </cfRule>
  </conditionalFormatting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O31" sqref="O31"/>
    </sheetView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13</vt:i4>
      </vt:variant>
    </vt:vector>
  </HeadingPairs>
  <TitlesOfParts>
    <vt:vector size="13" baseType="lpstr">
      <vt:lpstr>k 8.7. 2019</vt:lpstr>
      <vt:lpstr>k 15.7.2019</vt:lpstr>
      <vt:lpstr>k 22.7.2019</vt:lpstr>
      <vt:lpstr>k 29.7.2019</vt:lpstr>
      <vt:lpstr>k 5.8.2019</vt:lpstr>
      <vt:lpstr>k 12.8.2019</vt:lpstr>
      <vt:lpstr>k 19.8.2019</vt:lpstr>
      <vt:lpstr>k 26.8.2019</vt:lpstr>
      <vt:lpstr>k 2.9.2019</vt:lpstr>
      <vt:lpstr>k 9.9.2019</vt:lpstr>
      <vt:lpstr>k 16.9.2019</vt:lpstr>
      <vt:lpstr>k 23.9.2019</vt:lpstr>
      <vt:lpstr>k 30.9.2019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Grýgerová Kateřina Ing.</dc:creator>
  <cp:lastModifiedBy>Liška Martin</cp:lastModifiedBy>
  <cp:lastPrinted>2019-08-19T09:22:39Z</cp:lastPrinted>
  <dcterms:created xsi:type="dcterms:W3CDTF">2015-07-04T08:45:01Z</dcterms:created>
  <dcterms:modified xsi:type="dcterms:W3CDTF">2019-08-19T12:41:56Z</dcterms:modified>
</cp:coreProperties>
</file>