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2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9" l="1"/>
  <c r="I43" i="29"/>
  <c r="J78" i="27" l="1"/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I90" i="33" s="1"/>
  <c r="I91" i="33" s="1"/>
  <c r="J78" i="33"/>
  <c r="H78" i="33"/>
  <c r="G78" i="33"/>
  <c r="F78" i="33"/>
  <c r="E78" i="33"/>
  <c r="D78" i="33"/>
  <c r="C78" i="33"/>
  <c r="B78" i="33"/>
  <c r="I77" i="33"/>
  <c r="I88" i="33" s="1"/>
  <c r="I76" i="33"/>
  <c r="I87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I4" i="33"/>
  <c r="J91" i="32"/>
  <c r="F91" i="32"/>
  <c r="B91" i="32"/>
  <c r="J90" i="32"/>
  <c r="H90" i="32"/>
  <c r="H91" i="32" s="1"/>
  <c r="G90" i="32"/>
  <c r="G91" i="32" s="1"/>
  <c r="F90" i="32"/>
  <c r="E90" i="32"/>
  <c r="E91" i="32" s="1"/>
  <c r="D90" i="32"/>
  <c r="D91" i="32" s="1"/>
  <c r="C90" i="32"/>
  <c r="C91" i="32" s="1"/>
  <c r="B90" i="32"/>
  <c r="H89" i="32"/>
  <c r="D89" i="32"/>
  <c r="J88" i="32"/>
  <c r="J89" i="32" s="1"/>
  <c r="H88" i="32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I90" i="32" s="1"/>
  <c r="J78" i="32"/>
  <c r="H78" i="32"/>
  <c r="G78" i="32"/>
  <c r="F78" i="32"/>
  <c r="E78" i="32"/>
  <c r="D78" i="32"/>
  <c r="C78" i="32"/>
  <c r="B78" i="32"/>
  <c r="I77" i="32"/>
  <c r="I88" i="32" s="1"/>
  <c r="I76" i="32"/>
  <c r="I87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I4" i="32"/>
  <c r="G91" i="31"/>
  <c r="C91" i="31"/>
  <c r="J90" i="31"/>
  <c r="J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I90" i="31" s="1"/>
  <c r="I91" i="31" s="1"/>
  <c r="J78" i="31"/>
  <c r="H78" i="31"/>
  <c r="G78" i="31"/>
  <c r="F78" i="31"/>
  <c r="E78" i="31"/>
  <c r="D78" i="31"/>
  <c r="C78" i="31"/>
  <c r="B78" i="31"/>
  <c r="I77" i="31"/>
  <c r="I88" i="31" s="1"/>
  <c r="I76" i="31"/>
  <c r="I87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I4" i="31"/>
  <c r="J91" i="30"/>
  <c r="F91" i="30"/>
  <c r="B91" i="30"/>
  <c r="J90" i="30"/>
  <c r="H90" i="30"/>
  <c r="H91" i="30" s="1"/>
  <c r="G90" i="30"/>
  <c r="G91" i="30" s="1"/>
  <c r="F90" i="30"/>
  <c r="E90" i="30"/>
  <c r="E91" i="30" s="1"/>
  <c r="D90" i="30"/>
  <c r="D91" i="30" s="1"/>
  <c r="C90" i="30"/>
  <c r="C91" i="30" s="1"/>
  <c r="B90" i="30"/>
  <c r="H89" i="30"/>
  <c r="D89" i="30"/>
  <c r="J88" i="30"/>
  <c r="J89" i="30" s="1"/>
  <c r="H88" i="30"/>
  <c r="G88" i="30"/>
  <c r="G89" i="30" s="1"/>
  <c r="F88" i="30"/>
  <c r="F89" i="30" s="1"/>
  <c r="E88" i="30"/>
  <c r="E89" i="30" s="1"/>
  <c r="D88" i="30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I90" i="30" s="1"/>
  <c r="J78" i="30"/>
  <c r="H78" i="30"/>
  <c r="G78" i="30"/>
  <c r="F78" i="30"/>
  <c r="E78" i="30"/>
  <c r="D78" i="30"/>
  <c r="C78" i="30"/>
  <c r="B78" i="30"/>
  <c r="I77" i="30"/>
  <c r="I88" i="30" s="1"/>
  <c r="I76" i="30"/>
  <c r="I87" i="30" s="1"/>
  <c r="J74" i="30"/>
  <c r="H74" i="30"/>
  <c r="G74" i="30"/>
  <c r="F74" i="30"/>
  <c r="E74" i="30"/>
  <c r="D74" i="30"/>
  <c r="C74" i="30"/>
  <c r="B74" i="30"/>
  <c r="I73" i="30"/>
  <c r="I74" i="30" s="1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I44" i="30" s="1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I38" i="30" s="1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I26" i="30" s="1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I20" i="30" s="1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E89" i="29" s="1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F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F56" i="29"/>
  <c r="E56" i="29"/>
  <c r="D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J42" i="29"/>
  <c r="H42" i="29"/>
  <c r="G42" i="29"/>
  <c r="F42" i="29"/>
  <c r="E42" i="29"/>
  <c r="D42" i="29"/>
  <c r="C42" i="29"/>
  <c r="B42" i="29"/>
  <c r="I42" i="29"/>
  <c r="I40" i="29"/>
  <c r="J38" i="29"/>
  <c r="H38" i="29"/>
  <c r="G38" i="29"/>
  <c r="E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D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F14" i="29"/>
  <c r="E14" i="29"/>
  <c r="D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J90" i="28"/>
  <c r="H90" i="28"/>
  <c r="G90" i="28"/>
  <c r="F90" i="28"/>
  <c r="E90" i="28"/>
  <c r="D90" i="28"/>
  <c r="C90" i="28"/>
  <c r="B90" i="28"/>
  <c r="J88" i="28"/>
  <c r="J89" i="28" s="1"/>
  <c r="H88" i="28"/>
  <c r="H89" i="28" s="1"/>
  <c r="G88" i="28"/>
  <c r="G89" i="28" s="1"/>
  <c r="F88" i="28"/>
  <c r="F89" i="28" s="1"/>
  <c r="E88" i="28"/>
  <c r="E89" i="28" s="1"/>
  <c r="D88" i="28"/>
  <c r="D89" i="28" s="1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I87" i="28" s="1"/>
  <c r="J74" i="28"/>
  <c r="H74" i="28"/>
  <c r="F74" i="28"/>
  <c r="E74" i="28"/>
  <c r="D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D56" i="28"/>
  <c r="B56" i="28"/>
  <c r="I55" i="28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D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F32" i="28"/>
  <c r="E32" i="28"/>
  <c r="D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E20" i="28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F8" i="28"/>
  <c r="E8" i="28"/>
  <c r="D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32" i="29" l="1"/>
  <c r="I8" i="29"/>
  <c r="I68" i="29"/>
  <c r="I14" i="29"/>
  <c r="I74" i="29"/>
  <c r="I26" i="29"/>
  <c r="I38" i="29"/>
  <c r="I44" i="29"/>
  <c r="I90" i="29"/>
  <c r="D91" i="29"/>
  <c r="I56" i="29"/>
  <c r="B91" i="29"/>
  <c r="F91" i="29"/>
  <c r="H91" i="29"/>
  <c r="J91" i="29"/>
  <c r="C91" i="29"/>
  <c r="I88" i="29"/>
  <c r="I89" i="29" s="1"/>
  <c r="G91" i="29"/>
  <c r="I50" i="29"/>
  <c r="E91" i="29"/>
  <c r="I20" i="28"/>
  <c r="I62" i="28"/>
  <c r="I68" i="28"/>
  <c r="I14" i="28"/>
  <c r="I38" i="28"/>
  <c r="I50" i="28"/>
  <c r="I90" i="28"/>
  <c r="J91" i="28"/>
  <c r="E91" i="28"/>
  <c r="B91" i="28"/>
  <c r="F91" i="28"/>
  <c r="I88" i="28"/>
  <c r="I56" i="28"/>
  <c r="C91" i="28"/>
  <c r="G91" i="28"/>
  <c r="D91" i="28"/>
  <c r="H91" i="28"/>
  <c r="I89" i="38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9" i="33"/>
  <c r="I80" i="33"/>
  <c r="I78" i="33"/>
  <c r="I89" i="32"/>
  <c r="I91" i="32"/>
  <c r="I78" i="32"/>
  <c r="I80" i="32"/>
  <c r="I89" i="31"/>
  <c r="I80" i="31"/>
  <c r="I78" i="31"/>
  <c r="I89" i="30"/>
  <c r="I91" i="30"/>
  <c r="I78" i="30"/>
  <c r="I80" i="30"/>
  <c r="I80" i="29"/>
  <c r="I78" i="29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I91" i="29" l="1"/>
  <c r="I91" i="28"/>
  <c r="I89" i="28"/>
  <c r="D80" i="27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<sst xmlns="http://schemas.openxmlformats.org/spreadsheetml/2006/main" count="1297" uniqueCount="58">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</sst>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14" fillId="0" borderId="0" xfId="0" applyFont="1" applyFill="1"/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72" activePane="bottomRight" state="frozen"/>
      <selection pane="topRight" activeCell="K1" sqref="K1"/>
      <selection pane="bottomLeft" activeCell="A3" sqref="A3"/>
      <selection pane="bottomRight" activeCell="L79" sqref="L79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5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5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5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5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5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5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5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5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5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5">
      <c r="A21" s="80" t="s">
        <v>12</v>
      </c>
      <c r="B21" s="81"/>
      <c r="C21" s="81"/>
      <c r="D21" s="81"/>
      <c r="E21" s="81"/>
      <c r="F21" s="81"/>
      <c r="G21" s="81"/>
      <c r="H21" s="81"/>
      <c r="I21" s="81"/>
      <c r="J21" s="82"/>
    </row>
    <row r="22" spans="1:12" ht="20.100000000000001" customHeight="1" thickBot="1" x14ac:dyDescent="0.35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5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5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5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5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5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5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5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5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5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5">
      <c r="A45" s="80" t="s">
        <v>29</v>
      </c>
      <c r="B45" s="81"/>
      <c r="C45" s="81"/>
      <c r="D45" s="81"/>
      <c r="E45" s="81"/>
      <c r="F45" s="81"/>
      <c r="G45" s="81"/>
      <c r="H45" s="81"/>
      <c r="I45" s="81"/>
      <c r="J45" s="82"/>
    </row>
    <row r="46" spans="1:10" ht="20.100000000000001" customHeight="1" thickBot="1" x14ac:dyDescent="0.35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5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5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5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5" ht="20.100000000000001" customHeight="1" thickBot="1" x14ac:dyDescent="0.35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5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5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5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5" ht="20.100000000000001" customHeight="1" thickBot="1" x14ac:dyDescent="0.35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5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5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5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5" ht="20.100000000000001" customHeight="1" thickBot="1" x14ac:dyDescent="0.35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5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5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5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5">
      <c r="A69" s="80" t="s">
        <v>28</v>
      </c>
      <c r="B69" s="81"/>
      <c r="C69" s="81"/>
      <c r="D69" s="81"/>
      <c r="E69" s="81"/>
      <c r="F69" s="81"/>
      <c r="G69" s="81"/>
      <c r="H69" s="81"/>
      <c r="I69" s="81"/>
      <c r="J69" s="82"/>
    </row>
    <row r="70" spans="1:10" ht="20.100000000000001" customHeight="1" thickBot="1" x14ac:dyDescent="0.35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5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5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5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5">
      <c r="A78" s="60" t="s">
        <v>11</v>
      </c>
      <c r="B78" s="23">
        <f>(B77/B76)*100</f>
        <v>1.2044448203243254</v>
      </c>
      <c r="C78" s="23">
        <f t="shared" ref="C78:J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f t="shared" si="24"/>
        <v>1.2055231064948631</v>
      </c>
    </row>
    <row r="79" spans="1:10" ht="20.100000000000001" customHeight="1" thickBot="1" x14ac:dyDescent="0.35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5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" thickBot="1" x14ac:dyDescent="0.35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" thickBot="1" x14ac:dyDescent="0.35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" thickBot="1" x14ac:dyDescent="0.35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O86" sqref="O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Q78" sqref="Q7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5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M86" sqref="M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J78" sqref="J7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41967.39</v>
      </c>
      <c r="C5" s="44">
        <v>0</v>
      </c>
      <c r="D5" s="44">
        <v>20207.77</v>
      </c>
      <c r="E5" s="44">
        <v>2527.84</v>
      </c>
      <c r="F5" s="44">
        <v>117.28999999999999</v>
      </c>
      <c r="G5" s="44">
        <v>0</v>
      </c>
      <c r="H5" s="44">
        <v>891.83</v>
      </c>
      <c r="I5" s="43">
        <f>B5+C5+D5+E5+F5+G5+H5</f>
        <v>65712.12</v>
      </c>
      <c r="J5" s="47">
        <v>50472.14</v>
      </c>
    </row>
    <row r="6" spans="1:10" ht="20.100000000000001" customHeight="1" thickBot="1" x14ac:dyDescent="0.35">
      <c r="A6" s="6" t="s">
        <v>11</v>
      </c>
      <c r="B6" s="48">
        <f>(B5/B4)*100</f>
        <v>25.998859373912005</v>
      </c>
      <c r="C6" s="48">
        <f t="shared" ref="C6:J6" si="0">(C5/C4)*100</f>
        <v>0</v>
      </c>
      <c r="D6" s="48">
        <f t="shared" si="0"/>
        <v>94.181012485371426</v>
      </c>
      <c r="E6" s="48">
        <f t="shared" si="0"/>
        <v>6.0899920738361919</v>
      </c>
      <c r="F6" s="48">
        <f t="shared" si="0"/>
        <v>2.8239786582429649</v>
      </c>
      <c r="G6" s="48">
        <f t="shared" si="0"/>
        <v>0</v>
      </c>
      <c r="H6" s="48">
        <f t="shared" si="0"/>
        <v>18.333209992270628</v>
      </c>
      <c r="I6" s="48">
        <f t="shared" si="0"/>
        <v>26.093471176221662</v>
      </c>
      <c r="J6" s="48">
        <f t="shared" si="0"/>
        <v>55.598769057771356</v>
      </c>
    </row>
    <row r="7" spans="1:10" ht="20.100000000000001" customHeight="1" thickBot="1" x14ac:dyDescent="0.35">
      <c r="A7" s="7" t="s">
        <v>22</v>
      </c>
      <c r="B7" s="49">
        <v>215200.59</v>
      </c>
      <c r="C7" s="45">
        <v>0</v>
      </c>
      <c r="D7" s="45">
        <v>100155.21</v>
      </c>
      <c r="E7" s="45">
        <v>10599.46</v>
      </c>
      <c r="F7" s="45">
        <v>528.81999999999994</v>
      </c>
      <c r="G7" s="45">
        <v>0</v>
      </c>
      <c r="H7" s="50">
        <v>3725.82</v>
      </c>
      <c r="I7" s="46">
        <f>B7+C7+D7+E7+F7+G7+H7</f>
        <v>330209.90000000002</v>
      </c>
      <c r="J7" s="51">
        <v>154051.81</v>
      </c>
    </row>
    <row r="8" spans="1:10" ht="20.100000000000001" customHeight="1" thickBot="1" x14ac:dyDescent="0.35">
      <c r="A8" s="8" t="s">
        <v>10</v>
      </c>
      <c r="B8" s="52">
        <f t="shared" ref="B8:J8" si="1">B7/B5</f>
        <v>5.1278049456971235</v>
      </c>
      <c r="C8" s="52">
        <v>0</v>
      </c>
      <c r="D8" s="52">
        <f t="shared" si="1"/>
        <v>4.9562722655691349</v>
      </c>
      <c r="E8" s="52">
        <f t="shared" si="1"/>
        <v>4.1930897525159816</v>
      </c>
      <c r="F8" s="52">
        <f t="shared" si="1"/>
        <v>4.5086537641742686</v>
      </c>
      <c r="G8" s="52">
        <v>0</v>
      </c>
      <c r="H8" s="52">
        <f t="shared" si="1"/>
        <v>4.1777244542121252</v>
      </c>
      <c r="I8" s="52">
        <f t="shared" si="1"/>
        <v>5.0250988706497379</v>
      </c>
      <c r="J8" s="52">
        <f t="shared" si="1"/>
        <v>3.0522147465908915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4910</v>
      </c>
      <c r="C11" s="44">
        <v>0</v>
      </c>
      <c r="D11" s="44">
        <v>14561.35</v>
      </c>
      <c r="E11" s="44">
        <v>0</v>
      </c>
      <c r="F11" s="44">
        <v>0</v>
      </c>
      <c r="G11" s="44">
        <v>0</v>
      </c>
      <c r="H11" s="44">
        <v>150</v>
      </c>
      <c r="I11" s="43">
        <f>B11+C11+D11+E11+F11+G11+H11</f>
        <v>19621.349999999999</v>
      </c>
      <c r="J11" s="47">
        <v>14328</v>
      </c>
    </row>
    <row r="12" spans="1:10" ht="20.100000000000001" customHeight="1" thickBot="1" x14ac:dyDescent="0.35">
      <c r="A12" s="6" t="s">
        <v>11</v>
      </c>
      <c r="B12" s="48">
        <f>(B11/B10)*100</f>
        <v>6.4056442727865148</v>
      </c>
      <c r="C12" s="48">
        <f t="shared" ref="C12:J12" si="2">(C11/C10)*100</f>
        <v>0</v>
      </c>
      <c r="D12" s="48">
        <f t="shared" si="2"/>
        <v>93.778719485295298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1.9979860300816776</v>
      </c>
      <c r="I12" s="48">
        <f t="shared" si="2"/>
        <v>15.002707871269108</v>
      </c>
      <c r="J12" s="48">
        <f t="shared" si="2"/>
        <v>32.334889069981521</v>
      </c>
    </row>
    <row r="13" spans="1:10" ht="20.100000000000001" customHeight="1" thickBot="1" x14ac:dyDescent="0.35">
      <c r="A13" s="7" t="s">
        <v>22</v>
      </c>
      <c r="B13" s="49">
        <v>30541</v>
      </c>
      <c r="C13" s="45">
        <v>0</v>
      </c>
      <c r="D13" s="45">
        <v>73153.06</v>
      </c>
      <c r="E13" s="45">
        <v>0</v>
      </c>
      <c r="F13" s="45">
        <v>0</v>
      </c>
      <c r="G13" s="45">
        <v>0</v>
      </c>
      <c r="H13" s="50">
        <v>900</v>
      </c>
      <c r="I13" s="46">
        <f>B13+C13+D13+E13+F13+G13+H13</f>
        <v>104594.06</v>
      </c>
      <c r="J13" s="51">
        <v>49998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6.2201629327902239</v>
      </c>
      <c r="C14" s="52">
        <v>0</v>
      </c>
      <c r="D14" s="52">
        <f t="shared" si="3"/>
        <v>5.0237828223344669</v>
      </c>
      <c r="E14" s="52">
        <v>0</v>
      </c>
      <c r="F14" s="52">
        <v>0</v>
      </c>
      <c r="G14" s="52">
        <v>0</v>
      </c>
      <c r="H14" s="52">
        <f t="shared" si="3"/>
        <v>6</v>
      </c>
      <c r="I14" s="52">
        <f t="shared" si="3"/>
        <v>5.3306250589281579</v>
      </c>
      <c r="J14" s="52">
        <f t="shared" si="3"/>
        <v>3.4895309882747068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8629.73</v>
      </c>
      <c r="C17" s="44">
        <v>0</v>
      </c>
      <c r="D17" s="44">
        <v>4387.1000000000004</v>
      </c>
      <c r="E17" s="44">
        <v>217</v>
      </c>
      <c r="F17" s="44">
        <v>0</v>
      </c>
      <c r="G17" s="44">
        <v>0</v>
      </c>
      <c r="H17" s="44">
        <v>0</v>
      </c>
      <c r="I17" s="43">
        <f>B17+C17+D17+E17+F17+G17+H17</f>
        <v>13233.83</v>
      </c>
      <c r="J17" s="47">
        <v>14971.44</v>
      </c>
    </row>
    <row r="18" spans="1:12" ht="20.100000000000001" customHeight="1" thickBot="1" x14ac:dyDescent="0.35">
      <c r="A18" s="6" t="s">
        <v>11</v>
      </c>
      <c r="B18" s="48">
        <f>(B17/B16)*100</f>
        <v>19.579763828442324</v>
      </c>
      <c r="C18" s="48">
        <f t="shared" ref="C18:J18" si="4">(C17/C16)*100</f>
        <v>0</v>
      </c>
      <c r="D18" s="48">
        <f t="shared" si="4"/>
        <v>80.846147041913014</v>
      </c>
      <c r="E18" s="48">
        <f t="shared" si="4"/>
        <v>2.201898909501955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17.261554916423734</v>
      </c>
      <c r="J18" s="48">
        <f t="shared" si="4"/>
        <v>57.875914685886173</v>
      </c>
    </row>
    <row r="19" spans="1:12" ht="20.100000000000001" customHeight="1" thickBot="1" x14ac:dyDescent="0.35">
      <c r="A19" s="7" t="s">
        <v>22</v>
      </c>
      <c r="B19" s="49">
        <v>45679.17</v>
      </c>
      <c r="C19" s="45">
        <v>0</v>
      </c>
      <c r="D19" s="45">
        <v>22887.01</v>
      </c>
      <c r="E19" s="45">
        <v>1246</v>
      </c>
      <c r="F19" s="45">
        <v>0</v>
      </c>
      <c r="G19" s="45">
        <v>0</v>
      </c>
      <c r="H19" s="50">
        <v>0</v>
      </c>
      <c r="I19" s="46">
        <f>B19+C19+D19+E19+F19+G19+H19</f>
        <v>69812.179999999993</v>
      </c>
      <c r="J19" s="51">
        <v>49057.5</v>
      </c>
    </row>
    <row r="20" spans="1:12" ht="20.100000000000001" customHeight="1" thickBot="1" x14ac:dyDescent="0.35">
      <c r="A20" s="28" t="s">
        <v>10</v>
      </c>
      <c r="B20" s="52">
        <f>B19/B17</f>
        <v>5.2932328126140682</v>
      </c>
      <c r="C20" s="52">
        <v>0</v>
      </c>
      <c r="D20" s="52">
        <f t="shared" ref="D20:J20" si="5">D19/D17</f>
        <v>5.2168881493469481</v>
      </c>
      <c r="E20" s="52">
        <f t="shared" si="5"/>
        <v>5.741935483870968</v>
      </c>
      <c r="F20" s="52">
        <v>0</v>
      </c>
      <c r="G20" s="52">
        <v>0</v>
      </c>
      <c r="H20" s="52">
        <v>0</v>
      </c>
      <c r="I20" s="52">
        <f t="shared" si="5"/>
        <v>5.2752816078187488</v>
      </c>
      <c r="J20" s="52">
        <f t="shared" si="5"/>
        <v>3.2767389108863276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5">
      <c r="A23" s="5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8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21478.014863803499</v>
      </c>
      <c r="C29" s="44">
        <v>0</v>
      </c>
      <c r="D29" s="44">
        <v>4821.41</v>
      </c>
      <c r="E29" s="44">
        <v>687.10015350535411</v>
      </c>
      <c r="F29" s="44">
        <v>216.57212317666125</v>
      </c>
      <c r="G29" s="44">
        <v>0</v>
      </c>
      <c r="H29" s="44">
        <v>84.530054644808729</v>
      </c>
      <c r="I29" s="43">
        <f>B29+C29+D29+E29+F29+G29+H29</f>
        <v>27287.627195130324</v>
      </c>
      <c r="J29" s="47">
        <v>20042.530770853853</v>
      </c>
    </row>
    <row r="30" spans="1:12" ht="20.100000000000001" customHeight="1" thickBot="1" x14ac:dyDescent="0.35">
      <c r="A30" s="6" t="s">
        <v>11</v>
      </c>
      <c r="B30" s="48">
        <f>(B29/B28)*100</f>
        <v>34.42641125476392</v>
      </c>
      <c r="C30" s="48">
        <f t="shared" ref="C30:J30" si="8">(C29/C28)*100</f>
        <v>0</v>
      </c>
      <c r="D30" s="48">
        <f t="shared" si="8"/>
        <v>99.66924449240399</v>
      </c>
      <c r="E30" s="48">
        <f t="shared" si="8"/>
        <v>5.1694781431816033</v>
      </c>
      <c r="F30" s="48">
        <f t="shared" si="8"/>
        <v>16.124074806922572</v>
      </c>
      <c r="G30" s="48">
        <f t="shared" si="8"/>
        <v>0</v>
      </c>
      <c r="H30" s="48">
        <f t="shared" si="8"/>
        <v>12.164698170160133</v>
      </c>
      <c r="I30" s="48">
        <f t="shared" si="8"/>
        <v>31.405565811580281</v>
      </c>
      <c r="J30" s="48">
        <f t="shared" si="8"/>
        <v>75.654259792965476</v>
      </c>
    </row>
    <row r="31" spans="1:12" ht="20.100000000000001" customHeight="1" thickBot="1" x14ac:dyDescent="0.35">
      <c r="A31" s="7" t="s">
        <v>22</v>
      </c>
      <c r="B31" s="49">
        <v>115530.35418919026</v>
      </c>
      <c r="C31" s="45">
        <v>0</v>
      </c>
      <c r="D31" s="45">
        <v>23568.1</v>
      </c>
      <c r="E31" s="45">
        <v>2988.88566774829</v>
      </c>
      <c r="F31" s="45">
        <v>0</v>
      </c>
      <c r="G31" s="45">
        <v>0</v>
      </c>
      <c r="H31" s="50">
        <v>135.24808743169396</v>
      </c>
      <c r="I31" s="46">
        <f>B31+C31+D31+E31+F31+G31+H31</f>
        <v>142222.58794437023</v>
      </c>
      <c r="J31" s="51">
        <v>63738.00912100861</v>
      </c>
    </row>
    <row r="32" spans="1:12" ht="20.100000000000001" customHeight="1" thickBot="1" x14ac:dyDescent="0.35">
      <c r="A32" s="8" t="s">
        <v>10</v>
      </c>
      <c r="B32" s="52">
        <f>B31/B29</f>
        <v>5.3790052256594452</v>
      </c>
      <c r="C32" s="52">
        <v>0</v>
      </c>
      <c r="D32" s="52">
        <f t="shared" ref="D32:J32" si="9">D31/D29</f>
        <v>4.8882173472075596</v>
      </c>
      <c r="E32" s="52">
        <f t="shared" si="9"/>
        <v>4.3499999999999996</v>
      </c>
      <c r="F32" s="52">
        <f t="shared" si="9"/>
        <v>0</v>
      </c>
      <c r="G32" s="52">
        <v>0</v>
      </c>
      <c r="H32" s="52">
        <f t="shared" si="9"/>
        <v>1.5999999999999999</v>
      </c>
      <c r="I32" s="52">
        <f t="shared" si="9"/>
        <v>5.2119807606339217</v>
      </c>
      <c r="J32" s="52">
        <f t="shared" si="9"/>
        <v>3.1801377705103677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665</v>
      </c>
      <c r="C35" s="44">
        <v>0</v>
      </c>
      <c r="D35" s="44">
        <v>1021.15</v>
      </c>
      <c r="E35" s="44">
        <v>0</v>
      </c>
      <c r="F35" s="44">
        <v>0</v>
      </c>
      <c r="G35" s="44">
        <v>0</v>
      </c>
      <c r="H35" s="44">
        <v>0</v>
      </c>
      <c r="I35" s="43">
        <f>B35+C35+D35+E35+F35+G35+H35</f>
        <v>1686.15</v>
      </c>
      <c r="J35" s="47">
        <v>1581</v>
      </c>
    </row>
    <row r="36" spans="1:10" ht="20.100000000000001" customHeight="1" thickBot="1" x14ac:dyDescent="0.35">
      <c r="A36" s="6" t="s">
        <v>11</v>
      </c>
      <c r="B36" s="23">
        <f>(B35/B34)*100</f>
        <v>6.2814604348281957</v>
      </c>
      <c r="C36" s="23">
        <f t="shared" ref="C36:J36" si="10">(C35/C34)*100</f>
        <v>0</v>
      </c>
      <c r="D36" s="23">
        <f t="shared" si="10"/>
        <v>58.85590778097982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8.3405057280227926</v>
      </c>
      <c r="J36" s="23">
        <f t="shared" si="10"/>
        <v>26.591182020929832</v>
      </c>
    </row>
    <row r="37" spans="1:10" ht="20.100000000000001" customHeight="1" thickBot="1" x14ac:dyDescent="0.35">
      <c r="A37" s="7" t="s">
        <v>22</v>
      </c>
      <c r="B37" s="49">
        <v>3742</v>
      </c>
      <c r="C37" s="45">
        <v>0</v>
      </c>
      <c r="D37" s="45">
        <v>4758.07</v>
      </c>
      <c r="E37" s="45">
        <v>0</v>
      </c>
      <c r="F37" s="45">
        <v>0</v>
      </c>
      <c r="G37" s="45">
        <v>0</v>
      </c>
      <c r="H37" s="50">
        <v>0</v>
      </c>
      <c r="I37" s="46">
        <f>B37+C37+D37+E37+F37+G37+H37</f>
        <v>8500.07</v>
      </c>
      <c r="J37" s="51">
        <v>4715.2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5.6270676691729324</v>
      </c>
      <c r="C38" s="24">
        <v>0</v>
      </c>
      <c r="D38" s="24">
        <f t="shared" si="11"/>
        <v>4.6595211281398425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5.0411114076446335</v>
      </c>
      <c r="J38" s="24">
        <f t="shared" si="11"/>
        <v>2.982416192283365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6030</v>
      </c>
      <c r="C41" s="44">
        <v>0</v>
      </c>
      <c r="D41" s="44">
        <v>17345.11</v>
      </c>
      <c r="E41" s="44">
        <v>0</v>
      </c>
      <c r="F41" s="44">
        <v>0</v>
      </c>
      <c r="G41" s="44">
        <v>0</v>
      </c>
      <c r="H41" s="44">
        <v>0</v>
      </c>
      <c r="I41" s="43">
        <f>B41+C41+D41+E41+F41+G41+H41</f>
        <v>23375.11</v>
      </c>
      <c r="J41" s="47">
        <v>10434</v>
      </c>
    </row>
    <row r="42" spans="1:10" ht="20.100000000000001" customHeight="1" thickBot="1" x14ac:dyDescent="0.35">
      <c r="A42" s="6" t="s">
        <v>11</v>
      </c>
      <c r="B42" s="23">
        <f>(B41/B40)*100</f>
        <v>10.325105554084891</v>
      </c>
      <c r="C42" s="23">
        <f t="shared" ref="C42:J42" si="12">(C41/C40)*100</f>
        <v>0</v>
      </c>
      <c r="D42" s="23">
        <f t="shared" si="12"/>
        <v>97.256481855290886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23.040327134635607</v>
      </c>
      <c r="J42" s="23">
        <f t="shared" si="12"/>
        <v>30.697399370694491</v>
      </c>
    </row>
    <row r="43" spans="1:10" ht="20.100000000000001" customHeight="1" thickBot="1" x14ac:dyDescent="0.35">
      <c r="A43" s="7" t="s">
        <v>22</v>
      </c>
      <c r="B43" s="49">
        <v>31352</v>
      </c>
      <c r="C43" s="45">
        <v>0</v>
      </c>
      <c r="D43" s="45">
        <v>90563.22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121915.22</v>
      </c>
      <c r="J43" s="51">
        <v>32404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5.1993366500829188</v>
      </c>
      <c r="C44" s="24">
        <v>0</v>
      </c>
      <c r="D44" s="24">
        <f t="shared" si="13"/>
        <v>5.2212537135826755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5.215599841027486</v>
      </c>
      <c r="J44" s="24">
        <f t="shared" si="13"/>
        <v>3.1056162545524248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6224.3600000000006</v>
      </c>
      <c r="C47" s="44">
        <v>0</v>
      </c>
      <c r="D47" s="44">
        <v>4607.79</v>
      </c>
      <c r="E47" s="44">
        <v>0</v>
      </c>
      <c r="F47" s="44">
        <v>0</v>
      </c>
      <c r="G47" s="44">
        <v>0</v>
      </c>
      <c r="H47" s="44">
        <v>70.650000000000006</v>
      </c>
      <c r="I47" s="43">
        <f>B47+C47+D47+E47+F47+G47+H47</f>
        <v>10902.800000000001</v>
      </c>
      <c r="J47" s="47">
        <v>13053.560000000001</v>
      </c>
    </row>
    <row r="48" spans="1:10" ht="20.100000000000001" customHeight="1" thickBot="1" x14ac:dyDescent="0.35">
      <c r="A48" s="6" t="s">
        <v>11</v>
      </c>
      <c r="B48" s="48">
        <f>(B47/B46)*100</f>
        <v>13.000160821736417</v>
      </c>
      <c r="C48" s="48">
        <f t="shared" ref="C48:J48" si="14">(C47/C46)*100</f>
        <v>0</v>
      </c>
      <c r="D48" s="48">
        <f t="shared" si="14"/>
        <v>86.291595736910992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1.7571173824049504</v>
      </c>
      <c r="I48" s="48">
        <f t="shared" si="14"/>
        <v>13.78879648271108</v>
      </c>
      <c r="J48" s="48">
        <f t="shared" si="14"/>
        <v>45.334935541231388</v>
      </c>
    </row>
    <row r="49" spans="1:14" ht="20.100000000000001" customHeight="1" thickBot="1" x14ac:dyDescent="0.35">
      <c r="A49" s="7" t="s">
        <v>22</v>
      </c>
      <c r="B49" s="49">
        <v>32257.09</v>
      </c>
      <c r="C49" s="45">
        <v>0</v>
      </c>
      <c r="D49" s="45">
        <v>24423.8</v>
      </c>
      <c r="E49" s="45">
        <v>0</v>
      </c>
      <c r="F49" s="45">
        <v>0</v>
      </c>
      <c r="G49" s="45">
        <v>0</v>
      </c>
      <c r="H49" s="50">
        <v>359.61</v>
      </c>
      <c r="I49" s="46">
        <f>B49+C49+D49+E49+F49+G49+H49</f>
        <v>57040.5</v>
      </c>
      <c r="J49" s="51">
        <v>45159.1</v>
      </c>
    </row>
    <row r="50" spans="1:14" ht="20.100000000000001" customHeight="1" thickBot="1" x14ac:dyDescent="0.35">
      <c r="A50" s="8" t="s">
        <v>10</v>
      </c>
      <c r="B50" s="52">
        <f t="shared" ref="B50:J50" si="15">B49/B47</f>
        <v>5.1823946558361014</v>
      </c>
      <c r="C50" s="52">
        <v>0</v>
      </c>
      <c r="D50" s="52">
        <f t="shared" si="15"/>
        <v>5.3005453807573693</v>
      </c>
      <c r="E50" s="52">
        <v>0</v>
      </c>
      <c r="F50" s="52">
        <v>0</v>
      </c>
      <c r="G50" s="52">
        <v>0</v>
      </c>
      <c r="H50" s="52">
        <f t="shared" si="15"/>
        <v>5.0900212314225053</v>
      </c>
      <c r="I50" s="52">
        <f t="shared" si="15"/>
        <v>5.2317294639909013</v>
      </c>
      <c r="J50" s="52">
        <f t="shared" si="15"/>
        <v>3.4595236854926927</v>
      </c>
      <c r="N50" s="71"/>
    </row>
    <row r="51" spans="1:14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4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  <c r="K52" s="72"/>
    </row>
    <row r="53" spans="1:14" ht="20.100000000000001" customHeight="1" thickBot="1" x14ac:dyDescent="0.35">
      <c r="A53" s="5" t="s">
        <v>20</v>
      </c>
      <c r="B53" s="56">
        <v>14459</v>
      </c>
      <c r="C53" s="56">
        <v>0</v>
      </c>
      <c r="D53" s="56">
        <v>11412.619999999999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25871.62</v>
      </c>
      <c r="J53" s="56">
        <v>13078</v>
      </c>
      <c r="K53" s="72"/>
    </row>
    <row r="54" spans="1:14" ht="20.100000000000001" customHeight="1" thickBot="1" x14ac:dyDescent="0.35">
      <c r="A54" s="6" t="s">
        <v>11</v>
      </c>
      <c r="B54" s="23">
        <f>(B53/B52)*100</f>
        <v>20.154098917750396</v>
      </c>
      <c r="C54" s="23">
        <f t="shared" ref="C54:J54" si="16">(C53/C52)*100</f>
        <v>0</v>
      </c>
      <c r="D54" s="23">
        <f t="shared" si="16"/>
        <v>91.538080243061614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19.699727038424779</v>
      </c>
      <c r="J54" s="23">
        <f t="shared" si="16"/>
        <v>30.391689808628563</v>
      </c>
      <c r="K54" s="72"/>
    </row>
    <row r="55" spans="1:14" ht="20.100000000000001" customHeight="1" thickBot="1" x14ac:dyDescent="0.35">
      <c r="A55" s="7" t="s">
        <v>22</v>
      </c>
      <c r="B55" s="49">
        <v>79884</v>
      </c>
      <c r="C55" s="36">
        <v>0</v>
      </c>
      <c r="D55" s="45">
        <v>66947</v>
      </c>
      <c r="E55" s="36">
        <v>0</v>
      </c>
      <c r="F55" s="36">
        <v>0</v>
      </c>
      <c r="G55" s="36">
        <v>0</v>
      </c>
      <c r="H55" s="37">
        <v>0</v>
      </c>
      <c r="I55" s="46">
        <f>B55+C55+D55+E55+F55+G55+H55</f>
        <v>146831</v>
      </c>
      <c r="J55" s="51">
        <v>44968.800000000003</v>
      </c>
      <c r="K55" s="72"/>
    </row>
    <row r="56" spans="1:14" ht="20.100000000000001" customHeight="1" thickBot="1" x14ac:dyDescent="0.35">
      <c r="A56" s="8" t="s">
        <v>10</v>
      </c>
      <c r="B56" s="52">
        <f t="shared" ref="B56:J56" si="17">B55/B53</f>
        <v>5.5248634068746112</v>
      </c>
      <c r="C56" s="52">
        <v>0</v>
      </c>
      <c r="D56" s="52">
        <f t="shared" si="17"/>
        <v>5.8660500393424124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5.6753693815849182</v>
      </c>
      <c r="J56" s="52">
        <f t="shared" si="17"/>
        <v>3.4385074170362442</v>
      </c>
      <c r="K56" s="72"/>
    </row>
    <row r="57" spans="1:14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4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4" ht="20.100000000000001" customHeight="1" thickBot="1" x14ac:dyDescent="0.35">
      <c r="A59" s="19" t="s">
        <v>20</v>
      </c>
      <c r="B59" s="44">
        <v>69002.7</v>
      </c>
      <c r="C59" s="44">
        <v>541.02</v>
      </c>
      <c r="D59" s="44">
        <v>7219.51</v>
      </c>
      <c r="E59" s="44">
        <v>9053.58</v>
      </c>
      <c r="F59" s="44">
        <v>115.51</v>
      </c>
      <c r="G59" s="44">
        <v>54</v>
      </c>
      <c r="H59" s="44">
        <v>267.09000000000003</v>
      </c>
      <c r="I59" s="43">
        <f>B59+C59+D59+E59+F59+G59+H59</f>
        <v>86253.409999999989</v>
      </c>
      <c r="J59" s="47">
        <v>37589.040000000001</v>
      </c>
    </row>
    <row r="60" spans="1:14" ht="20.100000000000001" customHeight="1" thickBot="1" x14ac:dyDescent="0.35">
      <c r="A60" s="20" t="s">
        <v>11</v>
      </c>
      <c r="B60" s="48">
        <f>(B59/B58)*100</f>
        <v>62.522482295503757</v>
      </c>
      <c r="C60" s="48">
        <f t="shared" ref="C60:J60" si="18">(C59/C58)*100</f>
        <v>19.398628879582354</v>
      </c>
      <c r="D60" s="48">
        <f t="shared" si="18"/>
        <v>95.921084274119082</v>
      </c>
      <c r="E60" s="48">
        <f t="shared" si="18"/>
        <v>32.458181354071584</v>
      </c>
      <c r="F60" s="48">
        <f t="shared" si="18"/>
        <v>4.4010180521370712</v>
      </c>
      <c r="G60" s="48">
        <f t="shared" si="18"/>
        <v>3.0937048834704495</v>
      </c>
      <c r="H60" s="48">
        <f t="shared" si="18"/>
        <v>13.573715505412412</v>
      </c>
      <c r="I60" s="48">
        <f t="shared" si="18"/>
        <v>55.679349974937196</v>
      </c>
      <c r="J60" s="48">
        <f t="shared" si="18"/>
        <v>87.796059423497525</v>
      </c>
    </row>
    <row r="61" spans="1:14" ht="20.100000000000001" customHeight="1" thickBot="1" x14ac:dyDescent="0.35">
      <c r="A61" s="21" t="s">
        <v>22</v>
      </c>
      <c r="B61" s="49">
        <v>318097.07</v>
      </c>
      <c r="C61" s="45">
        <v>2279.8000000000002</v>
      </c>
      <c r="D61" s="45">
        <v>32753.129999999997</v>
      </c>
      <c r="E61" s="45">
        <v>38513.58</v>
      </c>
      <c r="F61" s="45">
        <v>279.31</v>
      </c>
      <c r="G61" s="45">
        <v>110</v>
      </c>
      <c r="H61" s="50">
        <v>1196</v>
      </c>
      <c r="I61" s="46">
        <f>B61+C61+D61+E61+F61+G61+H61</f>
        <v>393228.89</v>
      </c>
      <c r="J61" s="51">
        <v>117017.87</v>
      </c>
    </row>
    <row r="62" spans="1:14" ht="20.100000000000001" customHeight="1" thickBot="1" x14ac:dyDescent="0.35">
      <c r="A62" s="22" t="s">
        <v>10</v>
      </c>
      <c r="B62" s="52">
        <f>B61/B59</f>
        <v>4.609922075512987</v>
      </c>
      <c r="C62" s="52">
        <f t="shared" ref="C62:J62" si="19">C61/C59</f>
        <v>4.2138922775498138</v>
      </c>
      <c r="D62" s="52">
        <f t="shared" si="19"/>
        <v>4.5367524942828528</v>
      </c>
      <c r="E62" s="52">
        <f t="shared" si="19"/>
        <v>4.2539614163678898</v>
      </c>
      <c r="F62" s="52">
        <f t="shared" si="19"/>
        <v>2.4180590425071422</v>
      </c>
      <c r="G62" s="52">
        <f t="shared" si="19"/>
        <v>2.0370370370370372</v>
      </c>
      <c r="H62" s="52">
        <f t="shared" si="19"/>
        <v>4.4778913474858655</v>
      </c>
      <c r="I62" s="52">
        <f t="shared" si="19"/>
        <v>4.5589952907369122</v>
      </c>
      <c r="J62" s="52">
        <f t="shared" si="19"/>
        <v>3.113084824725505</v>
      </c>
    </row>
    <row r="63" spans="1:14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4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14385.042707503366</v>
      </c>
      <c r="C65" s="44">
        <v>19.100000000000001</v>
      </c>
      <c r="D65" s="53">
        <v>2105.6042418295719</v>
      </c>
      <c r="E65" s="54">
        <v>5613.7301579188643</v>
      </c>
      <c r="F65" s="44">
        <v>0</v>
      </c>
      <c r="G65" s="44">
        <v>0</v>
      </c>
      <c r="H65" s="44">
        <v>93.92918247415011</v>
      </c>
      <c r="I65" s="43">
        <f>B65+C65+D65+E65+F65+G65+H65</f>
        <v>22217.40628972595</v>
      </c>
      <c r="J65" s="47">
        <v>19063</v>
      </c>
    </row>
    <row r="66" spans="1:10" ht="20.100000000000001" customHeight="1" thickBot="1" x14ac:dyDescent="0.35">
      <c r="A66" s="6" t="s">
        <v>11</v>
      </c>
      <c r="B66" s="48">
        <f>(B65/B64)*100</f>
        <v>29.235811898550644</v>
      </c>
      <c r="C66" s="48">
        <f t="shared" ref="C66:J66" si="20">(C65/C64)*100</f>
        <v>0.91477724455683607</v>
      </c>
      <c r="D66" s="48">
        <f t="shared" si="20"/>
        <v>77.746344268713656</v>
      </c>
      <c r="E66" s="48">
        <f t="shared" si="20"/>
        <v>16.726466982020312</v>
      </c>
      <c r="F66" s="48">
        <f t="shared" si="20"/>
        <v>0</v>
      </c>
      <c r="G66" s="48">
        <f t="shared" si="20"/>
        <v>0</v>
      </c>
      <c r="H66" s="48">
        <f t="shared" si="20"/>
        <v>6.8441050760450661</v>
      </c>
      <c r="I66" s="48">
        <f t="shared" si="20"/>
        <v>24.281140553097533</v>
      </c>
      <c r="J66" s="48">
        <f t="shared" si="20"/>
        <v>69.4271450194409</v>
      </c>
    </row>
    <row r="67" spans="1:10" ht="20.100000000000001" customHeight="1" thickBot="1" x14ac:dyDescent="0.35">
      <c r="A67" s="7" t="s">
        <v>22</v>
      </c>
      <c r="B67" s="49">
        <v>88267.516053236919</v>
      </c>
      <c r="C67" s="45">
        <v>95.5</v>
      </c>
      <c r="D67" s="45">
        <v>11051.107007321307</v>
      </c>
      <c r="E67" s="45">
        <v>32829.470240391413</v>
      </c>
      <c r="F67" s="45">
        <v>0</v>
      </c>
      <c r="G67" s="45">
        <v>0</v>
      </c>
      <c r="H67" s="50">
        <v>605.84322695826825</v>
      </c>
      <c r="I67" s="46">
        <f>B67+C67+D67+E67+F67+G67+H67</f>
        <v>132849.43652790791</v>
      </c>
      <c r="J67" s="51">
        <v>66401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6.136062147886137</v>
      </c>
      <c r="C68" s="52">
        <f t="shared" si="21"/>
        <v>5</v>
      </c>
      <c r="D68" s="52">
        <f t="shared" si="21"/>
        <v>5.2484255055066447</v>
      </c>
      <c r="E68" s="52">
        <f t="shared" si="21"/>
        <v>5.8480670279602522</v>
      </c>
      <c r="F68" s="52">
        <v>0</v>
      </c>
      <c r="G68" s="52">
        <v>0</v>
      </c>
      <c r="H68" s="52">
        <f t="shared" si="21"/>
        <v>6.45</v>
      </c>
      <c r="I68" s="52">
        <f t="shared" si="21"/>
        <v>5.9795205072763959</v>
      </c>
      <c r="J68" s="52">
        <f t="shared" si="21"/>
        <v>3.4832397838745215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13031.58</v>
      </c>
      <c r="C71" s="44">
        <v>0</v>
      </c>
      <c r="D71" s="44">
        <v>2027.5200000000002</v>
      </c>
      <c r="E71" s="44">
        <v>669.18000000000006</v>
      </c>
      <c r="F71" s="44">
        <v>20</v>
      </c>
      <c r="G71" s="44">
        <v>0</v>
      </c>
      <c r="H71" s="44">
        <v>25.91</v>
      </c>
      <c r="I71" s="43">
        <f>B71+C71+D71+E71+F71+G71+H71</f>
        <v>15774.19</v>
      </c>
      <c r="J71" s="47">
        <v>11359.65</v>
      </c>
    </row>
    <row r="72" spans="1:10" ht="20.100000000000001" customHeight="1" thickBot="1" x14ac:dyDescent="0.35">
      <c r="A72" s="6" t="s">
        <v>11</v>
      </c>
      <c r="B72" s="23">
        <f>(B71/B70)*100</f>
        <v>40.550839546433323</v>
      </c>
      <c r="C72" s="23">
        <f t="shared" ref="C72:J72" si="22">(C71/C70)*100</f>
        <v>0</v>
      </c>
      <c r="D72" s="23">
        <f t="shared" si="22"/>
        <v>85.554781948224573</v>
      </c>
      <c r="E72" s="23">
        <f t="shared" si="22"/>
        <v>8.6480269321978049</v>
      </c>
      <c r="F72" s="23">
        <f t="shared" si="22"/>
        <v>4.8507191191094075</v>
      </c>
      <c r="G72" s="23">
        <f t="shared" si="22"/>
        <v>0</v>
      </c>
      <c r="H72" s="23">
        <f t="shared" si="22"/>
        <v>4.6917157084653685</v>
      </c>
      <c r="I72" s="23">
        <f t="shared" si="22"/>
        <v>34.52506933274443</v>
      </c>
      <c r="J72" s="23">
        <f t="shared" si="22"/>
        <v>71.627643321178539</v>
      </c>
    </row>
    <row r="73" spans="1:10" ht="20.100000000000001" customHeight="1" thickBot="1" x14ac:dyDescent="0.35">
      <c r="A73" s="7" t="s">
        <v>22</v>
      </c>
      <c r="B73" s="49">
        <v>76628.070000000007</v>
      </c>
      <c r="C73" s="45">
        <v>0</v>
      </c>
      <c r="D73" s="45">
        <v>11188.28</v>
      </c>
      <c r="E73" s="45">
        <v>3454.79</v>
      </c>
      <c r="F73" s="45">
        <v>92</v>
      </c>
      <c r="G73" s="45">
        <v>0</v>
      </c>
      <c r="H73" s="50">
        <v>118.93</v>
      </c>
      <c r="I73" s="46">
        <f>B73+C73+D73+E73+F73+G73+H73</f>
        <v>91482.069999999992</v>
      </c>
      <c r="J73" s="51">
        <v>39877.770000000004</v>
      </c>
    </row>
    <row r="74" spans="1:10" ht="20.100000000000001" customHeight="1" thickBot="1" x14ac:dyDescent="0.35">
      <c r="A74" s="8" t="s">
        <v>10</v>
      </c>
      <c r="B74" s="24">
        <f>B73/B71</f>
        <v>5.8801826025700654</v>
      </c>
      <c r="C74" s="24">
        <v>0</v>
      </c>
      <c r="D74" s="24">
        <f t="shared" ref="D74:J74" si="23">D73/D71</f>
        <v>5.5182094381313131</v>
      </c>
      <c r="E74" s="24">
        <f t="shared" si="23"/>
        <v>5.1627215397949726</v>
      </c>
      <c r="F74" s="24">
        <f t="shared" si="23"/>
        <v>4.5999999999999996</v>
      </c>
      <c r="G74" s="24">
        <v>0</v>
      </c>
      <c r="H74" s="24">
        <f t="shared" si="23"/>
        <v>4.5901196449247399</v>
      </c>
      <c r="I74" s="24">
        <f t="shared" si="23"/>
        <v>5.7994781348519311</v>
      </c>
      <c r="J74" s="24">
        <f t="shared" si="23"/>
        <v>3.5104752347123376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3680.0499999999997</v>
      </c>
      <c r="C77" s="44">
        <v>0</v>
      </c>
      <c r="D77" s="44">
        <v>1972.8799999999999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5652.9299999999994</v>
      </c>
      <c r="J77" s="47">
        <v>5933.5599999999995</v>
      </c>
    </row>
    <row r="78" spans="1:10" ht="20.100000000000001" customHeight="1" thickBot="1" x14ac:dyDescent="0.35">
      <c r="A78" s="6" t="s">
        <v>11</v>
      </c>
      <c r="B78" s="23">
        <f>(B77/B76)*100</f>
        <v>9.6356894805098552</v>
      </c>
      <c r="C78" s="23">
        <f t="shared" ref="C78:J78" si="24">(C77/C76)*100</f>
        <v>0</v>
      </c>
      <c r="D78" s="23">
        <f t="shared" si="24"/>
        <v>48.406036769234163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9.3461638424468223</v>
      </c>
      <c r="J78" s="23">
        <f t="shared" si="24"/>
        <v>28.27289993586426</v>
      </c>
    </row>
    <row r="79" spans="1:10" ht="20.100000000000001" customHeight="1" thickBot="1" x14ac:dyDescent="0.35">
      <c r="A79" s="7" t="s">
        <v>22</v>
      </c>
      <c r="B79" s="49">
        <v>23541.79</v>
      </c>
      <c r="C79" s="45">
        <v>0</v>
      </c>
      <c r="D79" s="45">
        <v>9734.4600000000009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33276.25</v>
      </c>
      <c r="J79" s="51">
        <v>19795.22</v>
      </c>
    </row>
    <row r="80" spans="1:10" ht="20.100000000000001" customHeight="1" thickBot="1" x14ac:dyDescent="0.35">
      <c r="A80" s="8" t="s">
        <v>10</v>
      </c>
      <c r="B80" s="24">
        <f>B79/B77</f>
        <v>6.3971386258338887</v>
      </c>
      <c r="C80" s="24">
        <v>0</v>
      </c>
      <c r="D80" s="24">
        <f t="shared" ref="D80:J80" si="25">D79/D77</f>
        <v>4.9341368963140191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5.8865490993166381</v>
      </c>
      <c r="J80" s="24">
        <f t="shared" si="25"/>
        <v>3.336145585449545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204462.86757130688</v>
      </c>
      <c r="C88" s="40">
        <f t="shared" si="26"/>
        <v>560.12</v>
      </c>
      <c r="D88" s="40">
        <f t="shared" si="26"/>
        <v>91914.814241829576</v>
      </c>
      <c r="E88" s="40">
        <f t="shared" si="26"/>
        <v>18768.430311424221</v>
      </c>
      <c r="F88" s="40">
        <f t="shared" si="26"/>
        <v>469.37212317666126</v>
      </c>
      <c r="G88" s="40">
        <f t="shared" si="26"/>
        <v>54</v>
      </c>
      <c r="H88" s="40">
        <f t="shared" si="26"/>
        <v>1583.9392371189588</v>
      </c>
      <c r="I88" s="40">
        <f t="shared" si="26"/>
        <v>317813.54348485626</v>
      </c>
      <c r="J88" s="40">
        <f t="shared" si="26"/>
        <v>211905.92077085387</v>
      </c>
      <c r="L88" s="26"/>
    </row>
    <row r="89" spans="1:12" ht="15" thickBot="1" x14ac:dyDescent="0.35">
      <c r="A89" s="17" t="s">
        <v>11</v>
      </c>
      <c r="B89" s="27">
        <f>(B88/B87)*100</f>
        <v>26.427388571984284</v>
      </c>
      <c r="C89" s="27">
        <f t="shared" ref="C89:J89" si="27">(C88/C87)*100</f>
        <v>1.2173306398418677</v>
      </c>
      <c r="D89" s="27">
        <f t="shared" si="27"/>
        <v>89.583772806389078</v>
      </c>
      <c r="E89" s="27">
        <f t="shared" si="27"/>
        <v>8.4496070745577523</v>
      </c>
      <c r="F89" s="27">
        <f t="shared" si="27"/>
        <v>1.8512342880337502</v>
      </c>
      <c r="G89" s="27">
        <f t="shared" si="27"/>
        <v>0.12610561345126539</v>
      </c>
      <c r="H89" s="27">
        <f t="shared" si="27"/>
        <v>4.1846982043652483</v>
      </c>
      <c r="I89" s="27">
        <f t="shared" si="27"/>
        <v>25.416124599860545</v>
      </c>
      <c r="J89" s="27">
        <f t="shared" si="27"/>
        <v>51.458258312377978</v>
      </c>
    </row>
    <row r="90" spans="1:12" ht="15" thickBot="1" x14ac:dyDescent="0.35">
      <c r="A90" s="29" t="s">
        <v>22</v>
      </c>
      <c r="B90" s="40">
        <f>B79+B73+B67+B61+B55+B49+B43+B37+B31+B25+B19+B13+B7</f>
        <v>1060720.6502424271</v>
      </c>
      <c r="C90" s="40">
        <f t="shared" ref="C90:J90" si="28">C79+C73+C67+C61+C55+C49+C43+C37+C31+C25+C19+C13+C7</f>
        <v>2375.3000000000002</v>
      </c>
      <c r="D90" s="40">
        <f t="shared" si="28"/>
        <v>472307.44700732135</v>
      </c>
      <c r="E90" s="40">
        <f t="shared" si="28"/>
        <v>89632.185908139683</v>
      </c>
      <c r="F90" s="40">
        <f t="shared" si="28"/>
        <v>900.12999999999988</v>
      </c>
      <c r="G90" s="40">
        <f t="shared" si="28"/>
        <v>110</v>
      </c>
      <c r="H90" s="40">
        <f t="shared" si="28"/>
        <v>7041.4513143899621</v>
      </c>
      <c r="I90" s="40">
        <f t="shared" si="28"/>
        <v>1633087.1644722782</v>
      </c>
      <c r="J90" s="40">
        <f t="shared" si="28"/>
        <v>687184.2791210087</v>
      </c>
    </row>
    <row r="91" spans="1:12" ht="15" thickBot="1" x14ac:dyDescent="0.35">
      <c r="A91" s="17" t="s">
        <v>10</v>
      </c>
      <c r="B91" s="27">
        <f>B90/B88</f>
        <v>5.1878400359052899</v>
      </c>
      <c r="C91" s="27">
        <f t="shared" ref="C91:J91" si="29">C90/C88</f>
        <v>4.2406984217667647</v>
      </c>
      <c r="D91" s="27">
        <f t="shared" si="29"/>
        <v>5.1385345322536553</v>
      </c>
      <c r="E91" s="27">
        <f t="shared" si="29"/>
        <v>4.775688985220099</v>
      </c>
      <c r="F91" s="27">
        <f t="shared" si="29"/>
        <v>1.9177321267143317</v>
      </c>
      <c r="G91" s="27">
        <f t="shared" si="29"/>
        <v>2.0370370370370372</v>
      </c>
      <c r="H91" s="27">
        <f t="shared" si="29"/>
        <v>4.4455312106528284</v>
      </c>
      <c r="I91" s="27">
        <f t="shared" si="29"/>
        <v>5.1385071465656225</v>
      </c>
      <c r="J91" s="27">
        <f t="shared" si="29"/>
        <v>3.2428743690654156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67" workbookViewId="0">
      <selection activeCell="N79" sqref="N79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88441.99478658248</v>
      </c>
      <c r="C5" s="44">
        <v>1663</v>
      </c>
      <c r="D5" s="44">
        <v>20710.21</v>
      </c>
      <c r="E5" s="44">
        <v>16181.008899107383</v>
      </c>
      <c r="F5" s="44">
        <v>888.29268292682923</v>
      </c>
      <c r="G5" s="44">
        <v>303</v>
      </c>
      <c r="H5" s="44">
        <v>1547.5600000000004</v>
      </c>
      <c r="I5" s="43">
        <f>B5+C5+D5+E5+F5+G5+H5</f>
        <v>129735.06636861668</v>
      </c>
      <c r="J5" s="47">
        <v>78782.601725357104</v>
      </c>
    </row>
    <row r="6" spans="1:10" ht="20.100000000000001" customHeight="1" thickBot="1" x14ac:dyDescent="0.35">
      <c r="A6" s="6" t="s">
        <v>11</v>
      </c>
      <c r="B6" s="48">
        <f>(B5/B4)*100</f>
        <v>54.789944888271968</v>
      </c>
      <c r="C6" s="48">
        <f t="shared" ref="C6:J6" si="0">(C5/C4)*100</f>
        <v>12.888645359196394</v>
      </c>
      <c r="D6" s="48">
        <f t="shared" si="0"/>
        <v>96.522701247325372</v>
      </c>
      <c r="E6" s="48">
        <f t="shared" si="0"/>
        <v>38.982774203366048</v>
      </c>
      <c r="F6" s="48">
        <f t="shared" si="0"/>
        <v>21.387326957615745</v>
      </c>
      <c r="G6" s="48">
        <f t="shared" si="0"/>
        <v>5.4808991568821464</v>
      </c>
      <c r="H6" s="48">
        <f t="shared" si="0"/>
        <v>31.812949167036699</v>
      </c>
      <c r="I6" s="48">
        <f t="shared" si="0"/>
        <v>51.516192368085278</v>
      </c>
      <c r="J6" s="48">
        <f t="shared" si="0"/>
        <v>86.784821866053406</v>
      </c>
    </row>
    <row r="7" spans="1:10" ht="20.100000000000001" customHeight="1" thickBot="1" x14ac:dyDescent="0.35">
      <c r="A7" s="7" t="s">
        <v>22</v>
      </c>
      <c r="B7" s="49">
        <v>459934.97038300196</v>
      </c>
      <c r="C7" s="45">
        <v>7540.72</v>
      </c>
      <c r="D7" s="45">
        <v>103808.92353462442</v>
      </c>
      <c r="E7" s="45">
        <v>71166.901682445226</v>
      </c>
      <c r="F7" s="45">
        <v>4186.6670731707318</v>
      </c>
      <c r="G7" s="45">
        <v>1212</v>
      </c>
      <c r="H7" s="50">
        <v>6344.6352000000015</v>
      </c>
      <c r="I7" s="46">
        <f>B7+C7+D7+E7+F7+G7+H7</f>
        <v>654194.81787324231</v>
      </c>
      <c r="J7" s="51">
        <v>254751.6682323858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5.2004138022085709</v>
      </c>
      <c r="C8" s="52">
        <f t="shared" si="1"/>
        <v>4.5344076969332532</v>
      </c>
      <c r="D8" s="52">
        <f t="shared" si="1"/>
        <v>5.012451517132102</v>
      </c>
      <c r="E8" s="52">
        <f t="shared" si="1"/>
        <v>4.3981745592125048</v>
      </c>
      <c r="F8" s="52">
        <f t="shared" si="1"/>
        <v>4.7131617243272927</v>
      </c>
      <c r="G8" s="52">
        <f t="shared" si="1"/>
        <v>4</v>
      </c>
      <c r="H8" s="52">
        <f t="shared" si="1"/>
        <v>4.0997668587970741</v>
      </c>
      <c r="I8" s="52">
        <f t="shared" si="1"/>
        <v>5.0425442880221478</v>
      </c>
      <c r="J8" s="52">
        <f t="shared" si="1"/>
        <v>3.2336031389325264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24852</v>
      </c>
      <c r="C11" s="44">
        <v>0</v>
      </c>
      <c r="D11" s="44">
        <v>15511.35</v>
      </c>
      <c r="E11" s="44">
        <v>451</v>
      </c>
      <c r="F11" s="44">
        <v>198</v>
      </c>
      <c r="G11" s="44">
        <v>0</v>
      </c>
      <c r="H11" s="44">
        <v>1769</v>
      </c>
      <c r="I11" s="43">
        <f>B11+C11+D11+E11+F11+G11+H11</f>
        <v>42781.35</v>
      </c>
      <c r="J11" s="47">
        <v>34543</v>
      </c>
    </row>
    <row r="12" spans="1:10" ht="20.100000000000001" customHeight="1" thickBot="1" x14ac:dyDescent="0.35">
      <c r="A12" s="6" t="s">
        <v>11</v>
      </c>
      <c r="B12" s="48">
        <f>(B11/B10)*100</f>
        <v>32.422214148124326</v>
      </c>
      <c r="C12" s="48">
        <f t="shared" ref="C12:J12" si="2">(C11/C10)*100</f>
        <v>0</v>
      </c>
      <c r="D12" s="48">
        <f t="shared" si="2"/>
        <v>99.896956016319592</v>
      </c>
      <c r="E12" s="48">
        <f t="shared" si="2"/>
        <v>2.899424679568571</v>
      </c>
      <c r="F12" s="48">
        <f t="shared" si="2"/>
        <v>4.7844230783171389</v>
      </c>
      <c r="G12" s="48">
        <f t="shared" si="2"/>
        <v>0</v>
      </c>
      <c r="H12" s="48">
        <f t="shared" si="2"/>
        <v>23.562915248096584</v>
      </c>
      <c r="I12" s="48">
        <f t="shared" si="2"/>
        <v>32.711107869158781</v>
      </c>
      <c r="J12" s="48">
        <f t="shared" si="2"/>
        <v>77.955337321633976</v>
      </c>
    </row>
    <row r="13" spans="1:10" ht="20.100000000000001" customHeight="1" thickBot="1" x14ac:dyDescent="0.35">
      <c r="A13" s="7" t="s">
        <v>22</v>
      </c>
      <c r="B13" s="49">
        <v>146672</v>
      </c>
      <c r="C13" s="45">
        <v>0</v>
      </c>
      <c r="D13" s="45">
        <v>78273.06</v>
      </c>
      <c r="E13" s="45">
        <v>2149</v>
      </c>
      <c r="F13" s="45">
        <v>941</v>
      </c>
      <c r="G13" s="45">
        <v>0</v>
      </c>
      <c r="H13" s="50">
        <v>10735</v>
      </c>
      <c r="I13" s="46">
        <f>B13+C13+D13+E13+F13+G13+H13</f>
        <v>238770.06</v>
      </c>
      <c r="J13" s="51">
        <v>122901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5.901818767101239</v>
      </c>
      <c r="C14" s="52">
        <v>0</v>
      </c>
      <c r="D14" s="52">
        <f t="shared" si="3"/>
        <v>5.0461797329052596</v>
      </c>
      <c r="E14" s="52">
        <f t="shared" si="3"/>
        <v>4.7649667405764964</v>
      </c>
      <c r="F14" s="52">
        <f t="shared" si="3"/>
        <v>4.7525252525252526</v>
      </c>
      <c r="G14" s="52">
        <v>0</v>
      </c>
      <c r="H14" s="52">
        <f t="shared" si="3"/>
        <v>6.0684002261164496</v>
      </c>
      <c r="I14" s="52">
        <f t="shared" si="3"/>
        <v>5.5811717021552614</v>
      </c>
      <c r="J14" s="52">
        <f t="shared" si="3"/>
        <v>3.5579133254204902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19530.36</v>
      </c>
      <c r="C17" s="44">
        <v>381</v>
      </c>
      <c r="D17" s="44">
        <v>5058.3100000000004</v>
      </c>
      <c r="E17" s="44">
        <v>1388.04</v>
      </c>
      <c r="F17" s="44">
        <v>181.3</v>
      </c>
      <c r="G17" s="44">
        <v>0</v>
      </c>
      <c r="H17" s="44">
        <v>92.75</v>
      </c>
      <c r="I17" s="43">
        <f>B17+C17+D17+E17+F17+G17+H17</f>
        <v>26631.760000000002</v>
      </c>
      <c r="J17" s="47">
        <v>21110.02</v>
      </c>
    </row>
    <row r="18" spans="1:12" ht="20.100000000000001" customHeight="1" thickBot="1" x14ac:dyDescent="0.35">
      <c r="A18" s="6" t="s">
        <v>11</v>
      </c>
      <c r="B18" s="48">
        <f>(B17/B16)*100</f>
        <v>44.311911993128042</v>
      </c>
      <c r="C18" s="48">
        <f t="shared" ref="C18:J18" si="4">(C17/C16)*100</f>
        <v>3.9281995236671441</v>
      </c>
      <c r="D18" s="48">
        <f t="shared" si="4"/>
        <v>93.21530716044289</v>
      </c>
      <c r="E18" s="48">
        <f t="shared" si="4"/>
        <v>14.084441301129463</v>
      </c>
      <c r="F18" s="48">
        <f t="shared" si="4"/>
        <v>10.938225871649301</v>
      </c>
      <c r="G18" s="48">
        <f t="shared" si="4"/>
        <v>0</v>
      </c>
      <c r="H18" s="48">
        <f t="shared" si="4"/>
        <v>2.6280222255593935</v>
      </c>
      <c r="I18" s="48">
        <f t="shared" si="4"/>
        <v>34.737153776421252</v>
      </c>
      <c r="J18" s="48">
        <f t="shared" si="4"/>
        <v>81.606159229663334</v>
      </c>
    </row>
    <row r="19" spans="1:12" ht="20.100000000000001" customHeight="1" thickBot="1" x14ac:dyDescent="0.35">
      <c r="A19" s="7" t="s">
        <v>22</v>
      </c>
      <c r="B19" s="49">
        <v>117458.89</v>
      </c>
      <c r="C19" s="45">
        <v>1536</v>
      </c>
      <c r="D19" s="45">
        <v>26149.72</v>
      </c>
      <c r="E19" s="45">
        <v>7890.2</v>
      </c>
      <c r="F19" s="45">
        <v>742.08</v>
      </c>
      <c r="G19" s="45">
        <v>0</v>
      </c>
      <c r="H19" s="50">
        <v>385.88</v>
      </c>
      <c r="I19" s="46">
        <f>B19+C19+D19+E19+F19+G19+H19</f>
        <v>154162.76999999999</v>
      </c>
      <c r="J19" s="51">
        <v>67504.509999999995</v>
      </c>
    </row>
    <row r="20" spans="1:12" ht="20.100000000000001" customHeight="1" thickBot="1" x14ac:dyDescent="0.35">
      <c r="A20" s="28" t="s">
        <v>10</v>
      </c>
      <c r="B20" s="52">
        <f>B19/B17</f>
        <v>6.0141692216630922</v>
      </c>
      <c r="C20" s="52">
        <f t="shared" ref="C20:J20" si="5">C19/C17</f>
        <v>4.0314960629921259</v>
      </c>
      <c r="D20" s="52">
        <f t="shared" si="5"/>
        <v>5.16965547781769</v>
      </c>
      <c r="E20" s="52">
        <f t="shared" si="5"/>
        <v>5.6844183164750293</v>
      </c>
      <c r="F20" s="52">
        <f t="shared" si="5"/>
        <v>4.0931053502482078</v>
      </c>
      <c r="G20" s="52">
        <v>0</v>
      </c>
      <c r="H20" s="52">
        <f t="shared" si="5"/>
        <v>4.160431266846361</v>
      </c>
      <c r="I20" s="52">
        <f t="shared" si="5"/>
        <v>5.7886812587677259</v>
      </c>
      <c r="J20" s="52">
        <f t="shared" si="5"/>
        <v>3.197747325677569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130</v>
      </c>
      <c r="C23" s="44">
        <v>0</v>
      </c>
      <c r="D23" s="44">
        <v>555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685</v>
      </c>
      <c r="J23" s="47">
        <v>1058</v>
      </c>
    </row>
    <row r="24" spans="1:12" ht="20.100000000000001" customHeight="1" thickBot="1" x14ac:dyDescent="0.35">
      <c r="A24" s="6" t="s">
        <v>11</v>
      </c>
      <c r="B24" s="48">
        <f>(B23/B22)*100</f>
        <v>1.2220411094629224</v>
      </c>
      <c r="C24" s="48">
        <f t="shared" ref="C24:J24" si="6">(C23/C22)*100</f>
        <v>0</v>
      </c>
      <c r="D24" s="48">
        <f t="shared" si="6"/>
        <v>42.778852601802107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3.492519126003462</v>
      </c>
      <c r="J24" s="48">
        <f t="shared" si="6"/>
        <v>19.333205419875924</v>
      </c>
    </row>
    <row r="25" spans="1:12" ht="20.100000000000001" customHeight="1" thickBot="1" x14ac:dyDescent="0.35">
      <c r="A25" s="7" t="s">
        <v>22</v>
      </c>
      <c r="B25" s="49">
        <v>624</v>
      </c>
      <c r="C25" s="45">
        <v>0</v>
      </c>
      <c r="D25" s="45">
        <v>2404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3028</v>
      </c>
      <c r="J25" s="51">
        <v>3130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4.8</v>
      </c>
      <c r="C26" s="52">
        <v>0</v>
      </c>
      <c r="D26" s="52">
        <f t="shared" si="7"/>
        <v>4.3315315315315317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4.4204379562043794</v>
      </c>
      <c r="J26" s="52">
        <f t="shared" si="7"/>
        <v>2.9584120982986768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42383.7</v>
      </c>
      <c r="C29" s="44">
        <v>369</v>
      </c>
      <c r="D29" s="44">
        <v>4826.41</v>
      </c>
      <c r="E29" s="44">
        <v>5401.3899999999994</v>
      </c>
      <c r="F29" s="44">
        <v>216.57212317666125</v>
      </c>
      <c r="G29" s="44">
        <v>178.149</v>
      </c>
      <c r="H29" s="44">
        <v>111.53005464480873</v>
      </c>
      <c r="I29" s="43">
        <f>B29+C29+D29+E29+F29+G29+H29</f>
        <v>53486.751177821461</v>
      </c>
      <c r="J29" s="47">
        <v>23811.200000000001</v>
      </c>
    </row>
    <row r="30" spans="1:12" ht="20.100000000000001" customHeight="1" thickBot="1" x14ac:dyDescent="0.35">
      <c r="A30" s="6" t="s">
        <v>11</v>
      </c>
      <c r="B30" s="48">
        <f>(B29/B28)*100</f>
        <v>67.93545380944694</v>
      </c>
      <c r="C30" s="48">
        <f t="shared" ref="C30:J30" si="8">(C29/C28)*100</f>
        <v>11.13437897925807</v>
      </c>
      <c r="D30" s="48">
        <f t="shared" si="8"/>
        <v>99.772605588527739</v>
      </c>
      <c r="E30" s="48">
        <f t="shared" si="8"/>
        <v>40.637987643212035</v>
      </c>
      <c r="F30" s="48">
        <f t="shared" si="8"/>
        <v>16.124074806922572</v>
      </c>
      <c r="G30" s="48">
        <f t="shared" si="8"/>
        <v>17.488048375855264</v>
      </c>
      <c r="H30" s="48">
        <f t="shared" si="8"/>
        <v>16.050261145062276</v>
      </c>
      <c r="I30" s="48">
        <f t="shared" si="8"/>
        <v>61.558363874982149</v>
      </c>
      <c r="J30" s="48">
        <f t="shared" si="8"/>
        <v>89.879802674516</v>
      </c>
    </row>
    <row r="31" spans="1:12" ht="20.100000000000001" customHeight="1" thickBot="1" x14ac:dyDescent="0.35">
      <c r="A31" s="7" t="s">
        <v>22</v>
      </c>
      <c r="B31" s="49">
        <v>228029.5</v>
      </c>
      <c r="C31" s="45">
        <v>1385</v>
      </c>
      <c r="D31" s="45">
        <v>23588.1</v>
      </c>
      <c r="E31" s="45">
        <v>24318</v>
      </c>
      <c r="F31" s="45">
        <v>650</v>
      </c>
      <c r="G31" s="45">
        <v>913.447</v>
      </c>
      <c r="H31" s="50">
        <v>216.24808743169396</v>
      </c>
      <c r="I31" s="46">
        <f>B31+C31+D31+E31+F31+G31+H31</f>
        <v>279100.29508743167</v>
      </c>
      <c r="J31" s="51">
        <v>70663.00912100861</v>
      </c>
    </row>
    <row r="32" spans="1:12" ht="20.100000000000001" customHeight="1" thickBot="1" x14ac:dyDescent="0.35">
      <c r="A32" s="8" t="s">
        <v>10</v>
      </c>
      <c r="B32" s="52">
        <f>B31/B29</f>
        <v>5.3801225471112719</v>
      </c>
      <c r="C32" s="52">
        <f>C31/C29</f>
        <v>3.7533875338753386</v>
      </c>
      <c r="D32" s="52">
        <f t="shared" ref="D32:J32" si="9">D31/D29</f>
        <v>4.8872971836209524</v>
      </c>
      <c r="E32" s="52">
        <f t="shared" si="9"/>
        <v>4.5021744402829649</v>
      </c>
      <c r="F32" s="52">
        <f t="shared" si="9"/>
        <v>3.001309635173059</v>
      </c>
      <c r="G32" s="52">
        <f t="shared" si="9"/>
        <v>5.1274326546879294</v>
      </c>
      <c r="H32" s="52">
        <f t="shared" si="9"/>
        <v>1.9389220970112691</v>
      </c>
      <c r="I32" s="52">
        <f t="shared" si="9"/>
        <v>5.2181201688533658</v>
      </c>
      <c r="J32" s="52">
        <f t="shared" si="9"/>
        <v>2.9676374614050784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4192.45</v>
      </c>
      <c r="C35" s="44">
        <v>0</v>
      </c>
      <c r="D35" s="44">
        <v>1424.8</v>
      </c>
      <c r="E35" s="44">
        <v>141.80000000000001</v>
      </c>
      <c r="F35" s="44">
        <v>0</v>
      </c>
      <c r="G35" s="44">
        <v>84</v>
      </c>
      <c r="H35" s="44">
        <v>112</v>
      </c>
      <c r="I35" s="43">
        <f>B35+C35+D35+E35+F35+G35+H35</f>
        <v>5955.05</v>
      </c>
      <c r="J35" s="47">
        <v>5331</v>
      </c>
    </row>
    <row r="36" spans="1:10" ht="20.100000000000001" customHeight="1" thickBot="1" x14ac:dyDescent="0.35">
      <c r="A36" s="6" t="s">
        <v>11</v>
      </c>
      <c r="B36" s="23">
        <f>(B35/B34)*100</f>
        <v>39.601065864654842</v>
      </c>
      <c r="C36" s="23">
        <f t="shared" ref="C36:J36" si="10">(C35/C34)*100</f>
        <v>0</v>
      </c>
      <c r="D36" s="23">
        <f t="shared" si="10"/>
        <v>82.121037463976947</v>
      </c>
      <c r="E36" s="23">
        <f t="shared" si="10"/>
        <v>5.4676203512695452</v>
      </c>
      <c r="F36" s="23">
        <f t="shared" si="10"/>
        <v>0</v>
      </c>
      <c r="G36" s="23">
        <f t="shared" si="10"/>
        <v>5.7772856386307829</v>
      </c>
      <c r="H36" s="23">
        <f t="shared" si="10"/>
        <v>9.5275362811984294</v>
      </c>
      <c r="I36" s="23">
        <f t="shared" si="10"/>
        <v>29.456530341702774</v>
      </c>
      <c r="J36" s="23">
        <f t="shared" si="10"/>
        <v>89.663245637936086</v>
      </c>
    </row>
    <row r="37" spans="1:10" ht="20.100000000000001" customHeight="1" thickBot="1" x14ac:dyDescent="0.35">
      <c r="A37" s="7" t="s">
        <v>22</v>
      </c>
      <c r="B37" s="49">
        <v>23014.95</v>
      </c>
      <c r="C37" s="45">
        <v>0</v>
      </c>
      <c r="D37" s="45">
        <v>6250.52</v>
      </c>
      <c r="E37" s="45">
        <v>725.9</v>
      </c>
      <c r="F37" s="45">
        <v>0</v>
      </c>
      <c r="G37" s="45">
        <v>294</v>
      </c>
      <c r="H37" s="50">
        <v>504</v>
      </c>
      <c r="I37" s="46">
        <f>B37+C37+D37+E37+F37+G37+H37</f>
        <v>30789.370000000003</v>
      </c>
      <c r="J37" s="51">
        <v>15434.52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5.4896182423165456</v>
      </c>
      <c r="C38" s="24">
        <v>0</v>
      </c>
      <c r="D38" s="24">
        <f t="shared" si="11"/>
        <v>4.3869455362156096</v>
      </c>
      <c r="E38" s="24">
        <f t="shared" si="11"/>
        <v>5.1191819464033843</v>
      </c>
      <c r="F38" s="24">
        <v>0</v>
      </c>
      <c r="G38" s="24">
        <f t="shared" si="11"/>
        <v>3.5</v>
      </c>
      <c r="H38" s="24">
        <f t="shared" si="11"/>
        <v>4.5</v>
      </c>
      <c r="I38" s="24">
        <f t="shared" si="11"/>
        <v>5.1702957993635659</v>
      </c>
      <c r="J38" s="24">
        <f t="shared" si="11"/>
        <v>2.8952391671356219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28037.46</v>
      </c>
      <c r="C41" s="44">
        <v>221.06</v>
      </c>
      <c r="D41" s="44">
        <v>17834.400000000001</v>
      </c>
      <c r="E41" s="44">
        <v>569.79999999999995</v>
      </c>
      <c r="F41" s="44">
        <v>375.01</v>
      </c>
      <c r="G41" s="44">
        <v>276.5</v>
      </c>
      <c r="H41" s="44">
        <v>237.56</v>
      </c>
      <c r="I41" s="43">
        <f>B41+C41+D41+E41+F41+G41+H41</f>
        <v>47551.79</v>
      </c>
      <c r="J41" s="47">
        <v>31627.38</v>
      </c>
    </row>
    <row r="42" spans="1:10" ht="20.100000000000001" customHeight="1" thickBot="1" x14ac:dyDescent="0.35">
      <c r="A42" s="6" t="s">
        <v>11</v>
      </c>
      <c r="B42" s="23">
        <f>(B41/B40)*100</f>
        <v>48.008247755959026</v>
      </c>
      <c r="C42" s="23">
        <f t="shared" ref="C42:J42" si="12">(C41/C40)*100</f>
        <v>11.518040901393773</v>
      </c>
      <c r="D42" s="23">
        <f t="shared" si="12"/>
        <v>100</v>
      </c>
      <c r="E42" s="23">
        <f t="shared" si="12"/>
        <v>6.4156840844195022</v>
      </c>
      <c r="F42" s="23">
        <f t="shared" si="12"/>
        <v>15.431938734779369</v>
      </c>
      <c r="G42" s="23">
        <f t="shared" si="12"/>
        <v>3.7993346698563668</v>
      </c>
      <c r="H42" s="23">
        <f t="shared" si="12"/>
        <v>5.04480781482268</v>
      </c>
      <c r="I42" s="23">
        <f t="shared" si="12"/>
        <v>46.870744028049245</v>
      </c>
      <c r="J42" s="23">
        <f t="shared" si="12"/>
        <v>93.049483890043646</v>
      </c>
    </row>
    <row r="43" spans="1:10" ht="20.100000000000001" customHeight="1" thickBot="1" x14ac:dyDescent="0.35">
      <c r="A43" s="7" t="s">
        <v>22</v>
      </c>
      <c r="B43" s="49">
        <v>148243.22999999998</v>
      </c>
      <c r="C43" s="45">
        <v>1127.05</v>
      </c>
      <c r="D43" s="45">
        <v>88249.08</v>
      </c>
      <c r="E43" s="45">
        <v>2805.68</v>
      </c>
      <c r="F43" s="45">
        <v>1839</v>
      </c>
      <c r="G43" s="45">
        <v>767.8</v>
      </c>
      <c r="H43" s="50">
        <v>1054.3499999999999</v>
      </c>
      <c r="I43" s="46">
        <f>B43+C43+D43+E43+F43+G43+H43</f>
        <v>244086.18999999997</v>
      </c>
      <c r="J43" s="51">
        <v>103149.01999999999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5.287327382722971</v>
      </c>
      <c r="C44" s="24">
        <f t="shared" si="13"/>
        <v>5.0983895774902734</v>
      </c>
      <c r="D44" s="24">
        <f t="shared" si="13"/>
        <v>4.9482505719284076</v>
      </c>
      <c r="E44" s="24">
        <f t="shared" si="13"/>
        <v>4.9239733239733239</v>
      </c>
      <c r="F44" s="24">
        <f t="shared" si="13"/>
        <v>4.9038692301538624</v>
      </c>
      <c r="G44" s="24">
        <f t="shared" si="13"/>
        <v>2.7768535262206147</v>
      </c>
      <c r="H44" s="24">
        <f t="shared" si="13"/>
        <v>4.438247179659875</v>
      </c>
      <c r="I44" s="24">
        <f t="shared" si="13"/>
        <v>5.133059975239628</v>
      </c>
      <c r="J44" s="24">
        <f t="shared" si="13"/>
        <v>3.2613836492305079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14277.26</v>
      </c>
      <c r="C47" s="44">
        <v>0</v>
      </c>
      <c r="D47" s="44">
        <v>5339.79</v>
      </c>
      <c r="E47" s="44">
        <v>655</v>
      </c>
      <c r="F47" s="44">
        <v>28</v>
      </c>
      <c r="G47" s="44">
        <v>19.100000000000001</v>
      </c>
      <c r="H47" s="44">
        <v>344.65</v>
      </c>
      <c r="I47" s="43">
        <f>B47+C47+D47+E47+F47+G47+H47</f>
        <v>20663.8</v>
      </c>
      <c r="J47" s="47">
        <v>20774.599999999999</v>
      </c>
    </row>
    <row r="48" spans="1:10" ht="20.100000000000001" customHeight="1" thickBot="1" x14ac:dyDescent="0.35">
      <c r="A48" s="6" t="s">
        <v>11</v>
      </c>
      <c r="B48" s="48">
        <f>(B47/B46)*100</f>
        <v>29.81939927859964</v>
      </c>
      <c r="C48" s="48">
        <f t="shared" ref="C48:J48" si="14">(C47/C46)*100</f>
        <v>0</v>
      </c>
      <c r="D48" s="48">
        <f t="shared" si="14"/>
        <v>100</v>
      </c>
      <c r="E48" s="48">
        <f t="shared" si="14"/>
        <v>3.9900024549175415</v>
      </c>
      <c r="F48" s="48">
        <f t="shared" si="14"/>
        <v>6.830601092896174</v>
      </c>
      <c r="G48" s="48">
        <f t="shared" si="14"/>
        <v>0.99796227598098131</v>
      </c>
      <c r="H48" s="48">
        <f t="shared" si="14"/>
        <v>8.5716985965444596</v>
      </c>
      <c r="I48" s="48">
        <f t="shared" si="14"/>
        <v>26.13355585349132</v>
      </c>
      <c r="J48" s="48">
        <f t="shared" si="14"/>
        <v>72.150061124694375</v>
      </c>
    </row>
    <row r="49" spans="1:10" ht="20.100000000000001" customHeight="1" thickBot="1" x14ac:dyDescent="0.35">
      <c r="A49" s="7" t="s">
        <v>22</v>
      </c>
      <c r="B49" s="49">
        <v>75428.51999999999</v>
      </c>
      <c r="C49" s="45">
        <v>0</v>
      </c>
      <c r="D49" s="45">
        <v>28293.42</v>
      </c>
      <c r="E49" s="45">
        <v>3848</v>
      </c>
      <c r="F49" s="45">
        <v>126</v>
      </c>
      <c r="G49" s="45">
        <v>55.19</v>
      </c>
      <c r="H49" s="50">
        <v>1808.51</v>
      </c>
      <c r="I49" s="46">
        <f>B49+C49+D49+E49+F49+G49+H49</f>
        <v>109559.63999999998</v>
      </c>
      <c r="J49" s="51">
        <v>73252.509999999995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5.2831229521630894</v>
      </c>
      <c r="C50" s="52">
        <v>0</v>
      </c>
      <c r="D50" s="52">
        <f t="shared" si="15"/>
        <v>5.2986016304011949</v>
      </c>
      <c r="E50" s="52">
        <f t="shared" si="15"/>
        <v>5.8748091603053432</v>
      </c>
      <c r="F50" s="52">
        <f t="shared" si="15"/>
        <v>4.5</v>
      </c>
      <c r="G50" s="52">
        <f t="shared" si="15"/>
        <v>2.8895287958115179</v>
      </c>
      <c r="H50" s="52">
        <f t="shared" si="15"/>
        <v>5.2473814014217321</v>
      </c>
      <c r="I50" s="52">
        <f t="shared" si="15"/>
        <v>5.3020083430927514</v>
      </c>
      <c r="J50" s="52">
        <f t="shared" si="15"/>
        <v>3.5260611515985869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18532</v>
      </c>
      <c r="C53" s="44">
        <v>0</v>
      </c>
      <c r="D53" s="44">
        <v>12467.619999999999</v>
      </c>
      <c r="E53" s="44">
        <v>600</v>
      </c>
      <c r="F53" s="44">
        <v>30</v>
      </c>
      <c r="G53" s="44">
        <v>0</v>
      </c>
      <c r="H53" s="44">
        <v>80</v>
      </c>
      <c r="I53" s="43">
        <f>B53+C53+D53+E53+F53+G53+H53</f>
        <v>31709.62</v>
      </c>
      <c r="J53" s="47">
        <v>33169</v>
      </c>
    </row>
    <row r="54" spans="1:10" ht="20.100000000000001" customHeight="1" thickBot="1" x14ac:dyDescent="0.35">
      <c r="A54" s="6" t="s">
        <v>11</v>
      </c>
      <c r="B54" s="23">
        <f>(B53/B52)*100</f>
        <v>25.831368776799941</v>
      </c>
      <c r="C54" s="23">
        <f t="shared" ref="C54:J54" si="16">(C53/C52)*100</f>
        <v>0</v>
      </c>
      <c r="D54" s="23">
        <f t="shared" si="16"/>
        <v>99.999999999999986</v>
      </c>
      <c r="E54" s="23">
        <f t="shared" si="16"/>
        <v>1.9904934035048609</v>
      </c>
      <c r="F54" s="23">
        <f t="shared" si="16"/>
        <v>0.69750085443854681</v>
      </c>
      <c r="G54" s="23">
        <f t="shared" si="16"/>
        <v>0</v>
      </c>
      <c r="H54" s="23">
        <f t="shared" si="16"/>
        <v>1.7881210647366881</v>
      </c>
      <c r="I54" s="23">
        <f t="shared" si="16"/>
        <v>24.145022943757489</v>
      </c>
      <c r="J54" s="23">
        <f t="shared" si="16"/>
        <v>77.080743176510239</v>
      </c>
    </row>
    <row r="55" spans="1:10" ht="20.100000000000001" customHeight="1" thickBot="1" x14ac:dyDescent="0.35">
      <c r="A55" s="7" t="s">
        <v>22</v>
      </c>
      <c r="B55" s="49">
        <v>104710</v>
      </c>
      <c r="C55" s="45">
        <v>0</v>
      </c>
      <c r="D55" s="45">
        <v>73085</v>
      </c>
      <c r="E55" s="45">
        <v>2840</v>
      </c>
      <c r="F55" s="45">
        <v>152</v>
      </c>
      <c r="G55" s="45">
        <v>0</v>
      </c>
      <c r="H55" s="50">
        <v>360</v>
      </c>
      <c r="I55" s="46">
        <f>B55+C55+D55+E55+F55+G55+H55</f>
        <v>181147</v>
      </c>
      <c r="J55" s="51">
        <v>116427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5.6502266350097132</v>
      </c>
      <c r="C56" s="52">
        <v>0</v>
      </c>
      <c r="D56" s="52">
        <f t="shared" si="17"/>
        <v>5.8619848856477823</v>
      </c>
      <c r="E56" s="52">
        <f t="shared" si="17"/>
        <v>4.7333333333333334</v>
      </c>
      <c r="F56" s="52">
        <f t="shared" si="17"/>
        <v>5.0666666666666664</v>
      </c>
      <c r="G56" s="52">
        <v>0</v>
      </c>
      <c r="H56" s="52">
        <f t="shared" si="17"/>
        <v>4.5</v>
      </c>
      <c r="I56" s="52">
        <f t="shared" si="17"/>
        <v>5.7126827757633176</v>
      </c>
      <c r="J56" s="52">
        <f t="shared" si="17"/>
        <v>3.5101148662908139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95508.800000000003</v>
      </c>
      <c r="C59" s="44">
        <v>1424</v>
      </c>
      <c r="D59" s="44">
        <v>7526.51</v>
      </c>
      <c r="E59" s="44">
        <v>17863</v>
      </c>
      <c r="F59" s="44">
        <v>1174.5999999999999</v>
      </c>
      <c r="G59" s="44">
        <v>223.8</v>
      </c>
      <c r="H59" s="44">
        <v>1015.5799999999999</v>
      </c>
      <c r="I59" s="43">
        <f>B59+C59+D59+E59+F59+G59+H59</f>
        <v>124736.29000000001</v>
      </c>
      <c r="J59" s="47">
        <v>41466.04</v>
      </c>
    </row>
    <row r="60" spans="1:10" ht="20.100000000000001" customHeight="1" thickBot="1" x14ac:dyDescent="0.35">
      <c r="A60" s="20" t="s">
        <v>11</v>
      </c>
      <c r="B60" s="48">
        <f>(B59/B58)*100</f>
        <v>86.539327548991707</v>
      </c>
      <c r="C60" s="48">
        <f t="shared" ref="C60:J60" si="18">(C59/C58)*100</f>
        <v>51.058459067179164</v>
      </c>
      <c r="D60" s="48">
        <f t="shared" si="18"/>
        <v>100</v>
      </c>
      <c r="E60" s="48">
        <f t="shared" si="18"/>
        <v>64.041019522418836</v>
      </c>
      <c r="F60" s="48">
        <f t="shared" si="18"/>
        <v>44.753145217212392</v>
      </c>
      <c r="G60" s="48">
        <f t="shared" si="18"/>
        <v>12.821688017049752</v>
      </c>
      <c r="H60" s="48">
        <f t="shared" si="18"/>
        <v>51.612542562382465</v>
      </c>
      <c r="I60" s="48">
        <f t="shared" si="18"/>
        <v>80.521286584324741</v>
      </c>
      <c r="J60" s="48">
        <f t="shared" si="18"/>
        <v>96.85150011538272</v>
      </c>
    </row>
    <row r="61" spans="1:10" ht="20.100000000000001" customHeight="1" thickBot="1" x14ac:dyDescent="0.35">
      <c r="A61" s="21" t="s">
        <v>22</v>
      </c>
      <c r="B61" s="49">
        <v>466683.98</v>
      </c>
      <c r="C61" s="45">
        <v>5789.3</v>
      </c>
      <c r="D61" s="45">
        <v>34241.97</v>
      </c>
      <c r="E61" s="45">
        <v>76855.600000000006</v>
      </c>
      <c r="F61" s="45">
        <v>5386.3600000000006</v>
      </c>
      <c r="G61" s="45">
        <v>538.79999999999995</v>
      </c>
      <c r="H61" s="50">
        <v>4099.59</v>
      </c>
      <c r="I61" s="46">
        <f>B61+C61+D61+E61+F61+G61+H61</f>
        <v>593595.6</v>
      </c>
      <c r="J61" s="51">
        <v>132387.58000000002</v>
      </c>
    </row>
    <row r="62" spans="1:10" ht="20.100000000000001" customHeight="1" thickBot="1" x14ac:dyDescent="0.35">
      <c r="A62" s="22" t="s">
        <v>10</v>
      </c>
      <c r="B62" s="52">
        <f>B61/B59</f>
        <v>4.8862929908029411</v>
      </c>
      <c r="C62" s="52">
        <f t="shared" ref="C62:J62" si="19">C61/C59</f>
        <v>4.0655196629213481</v>
      </c>
      <c r="D62" s="52">
        <f t="shared" si="19"/>
        <v>4.5495149810469924</v>
      </c>
      <c r="E62" s="52">
        <f t="shared" si="19"/>
        <v>4.3025023792196162</v>
      </c>
      <c r="F62" s="52">
        <f t="shared" si="19"/>
        <v>4.5856972586412406</v>
      </c>
      <c r="G62" s="52">
        <f t="shared" si="19"/>
        <v>2.4075067024128685</v>
      </c>
      <c r="H62" s="52">
        <f t="shared" si="19"/>
        <v>4.0366982413990042</v>
      </c>
      <c r="I62" s="52">
        <f t="shared" si="19"/>
        <v>4.7588043543703273</v>
      </c>
      <c r="J62" s="52">
        <f t="shared" si="19"/>
        <v>3.1926747767570767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7" ht="20.100000000000001" customHeight="1" thickBot="1" x14ac:dyDescent="0.3">
      <c r="A65" s="5" t="s">
        <v>20</v>
      </c>
      <c r="B65" s="44">
        <v>30343.5</v>
      </c>
      <c r="C65" s="44">
        <v>24.1</v>
      </c>
      <c r="D65" s="53">
        <v>2483.3000000000002</v>
      </c>
      <c r="E65" s="54">
        <v>15165.699999999999</v>
      </c>
      <c r="F65" s="44">
        <v>66</v>
      </c>
      <c r="G65" s="44">
        <v>0</v>
      </c>
      <c r="H65" s="44">
        <v>94</v>
      </c>
      <c r="I65" s="43">
        <f>B65+C65+D65+E65+F65+G65+H65</f>
        <v>48176.6</v>
      </c>
      <c r="J65" s="47">
        <v>25618.400000000001</v>
      </c>
    </row>
    <row r="66" spans="1:17" ht="20.100000000000001" customHeight="1" thickBot="1" x14ac:dyDescent="0.35">
      <c r="A66" s="6" t="s">
        <v>11</v>
      </c>
      <c r="B66" s="48">
        <f>(B65/B64)*100</f>
        <v>61.669393437458723</v>
      </c>
      <c r="C66" s="48">
        <f t="shared" ref="C66:J66" si="20">(C65/C64)*100</f>
        <v>1.1542477274251177</v>
      </c>
      <c r="D66" s="48">
        <f t="shared" si="20"/>
        <v>91.692205442528532</v>
      </c>
      <c r="E66" s="48">
        <f t="shared" si="20"/>
        <v>45.18717023677997</v>
      </c>
      <c r="F66" s="48">
        <f t="shared" si="20"/>
        <v>5.965400676078743</v>
      </c>
      <c r="G66" s="48">
        <f t="shared" si="20"/>
        <v>0</v>
      </c>
      <c r="H66" s="48">
        <f t="shared" si="20"/>
        <v>6.8492651612856212</v>
      </c>
      <c r="I66" s="48">
        <f t="shared" si="20"/>
        <v>52.651636321351511</v>
      </c>
      <c r="J66" s="48">
        <f t="shared" si="20"/>
        <v>93.301808318000582</v>
      </c>
    </row>
    <row r="67" spans="1:17" ht="20.100000000000001" customHeight="1" thickBot="1" x14ac:dyDescent="0.35">
      <c r="A67" s="7" t="s">
        <v>22</v>
      </c>
      <c r="B67" s="49">
        <v>188787</v>
      </c>
      <c r="C67" s="45">
        <v>125.5</v>
      </c>
      <c r="D67" s="45">
        <v>12623.4</v>
      </c>
      <c r="E67" s="45">
        <v>87602.6</v>
      </c>
      <c r="F67" s="45">
        <v>334</v>
      </c>
      <c r="G67" s="45">
        <v>0</v>
      </c>
      <c r="H67" s="50">
        <v>606</v>
      </c>
      <c r="I67" s="46">
        <f>B67+C67+D67+E67+F67+G67+H67</f>
        <v>290078.5</v>
      </c>
      <c r="J67" s="51">
        <v>88324.800000000003</v>
      </c>
    </row>
    <row r="68" spans="1:17" ht="20.100000000000001" customHeight="1" thickBot="1" x14ac:dyDescent="0.35">
      <c r="A68" s="28" t="s">
        <v>10</v>
      </c>
      <c r="B68" s="52">
        <f t="shared" ref="B68:J68" si="21">B67/B65</f>
        <v>6.221661970438479</v>
      </c>
      <c r="C68" s="52">
        <f t="shared" si="21"/>
        <v>5.2074688796680491</v>
      </c>
      <c r="D68" s="52">
        <f t="shared" si="21"/>
        <v>5.0833165545846244</v>
      </c>
      <c r="E68" s="52">
        <f t="shared" si="21"/>
        <v>5.7763637682401745</v>
      </c>
      <c r="F68" s="52">
        <f t="shared" si="21"/>
        <v>5.0606060606060606</v>
      </c>
      <c r="G68" s="52">
        <v>0</v>
      </c>
      <c r="H68" s="52">
        <f t="shared" si="21"/>
        <v>6.4468085106382977</v>
      </c>
      <c r="I68" s="52">
        <f t="shared" si="21"/>
        <v>6.0211492716380981</v>
      </c>
      <c r="J68" s="52">
        <f t="shared" si="21"/>
        <v>3.4477094588264685</v>
      </c>
    </row>
    <row r="69" spans="1:17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7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7" ht="20.100000000000001" customHeight="1" thickBot="1" x14ac:dyDescent="0.3">
      <c r="A71" s="5" t="s">
        <v>20</v>
      </c>
      <c r="B71" s="44">
        <v>21310.660000000003</v>
      </c>
      <c r="C71" s="44">
        <v>44.84</v>
      </c>
      <c r="D71" s="44">
        <v>2106.6799999999998</v>
      </c>
      <c r="E71" s="44">
        <v>3999.97</v>
      </c>
      <c r="F71" s="44">
        <v>201.48</v>
      </c>
      <c r="G71" s="44">
        <v>4.34</v>
      </c>
      <c r="H71" s="44">
        <v>73.41</v>
      </c>
      <c r="I71" s="43">
        <f>B71+C71+D71+E71+F71+G71+H71</f>
        <v>27741.380000000005</v>
      </c>
      <c r="J71" s="47">
        <v>13281.55</v>
      </c>
    </row>
    <row r="72" spans="1:17" ht="20.100000000000001" customHeight="1" thickBot="1" x14ac:dyDescent="0.35">
      <c r="A72" s="6" t="s">
        <v>11</v>
      </c>
      <c r="B72" s="23">
        <f>(B71/B70)*100</f>
        <v>66.313152686673064</v>
      </c>
      <c r="C72" s="23">
        <f t="shared" ref="C72:J72" si="22">(C71/C70)*100</f>
        <v>3.1602613347241117</v>
      </c>
      <c r="D72" s="23">
        <f t="shared" si="22"/>
        <v>88.89507774753676</v>
      </c>
      <c r="E72" s="23">
        <f t="shared" si="22"/>
        <v>51.69289023578596</v>
      </c>
      <c r="F72" s="23">
        <f t="shared" si="22"/>
        <v>48.866144405908173</v>
      </c>
      <c r="G72" s="23">
        <f t="shared" si="22"/>
        <v>0.40887080059540626</v>
      </c>
      <c r="H72" s="23">
        <f t="shared" si="22"/>
        <v>13.292892711634224</v>
      </c>
      <c r="I72" s="23">
        <f t="shared" si="22"/>
        <v>60.717733708419239</v>
      </c>
      <c r="J72" s="23">
        <f t="shared" si="22"/>
        <v>83.746077225301732</v>
      </c>
    </row>
    <row r="73" spans="1:17" ht="20.100000000000001" customHeight="1" thickBot="1" x14ac:dyDescent="0.35">
      <c r="A73" s="7" t="s">
        <v>22</v>
      </c>
      <c r="B73" s="49">
        <v>131894.18</v>
      </c>
      <c r="C73" s="45">
        <v>195.95</v>
      </c>
      <c r="D73" s="45">
        <v>11762.17</v>
      </c>
      <c r="E73" s="45">
        <v>21623.72</v>
      </c>
      <c r="F73" s="45">
        <v>1080.4099999999999</v>
      </c>
      <c r="G73" s="45">
        <v>17.36</v>
      </c>
      <c r="H73" s="50">
        <v>317.68</v>
      </c>
      <c r="I73" s="46">
        <f>B73+C73+D73+E73+F73+G73+H73</f>
        <v>166891.47</v>
      </c>
      <c r="J73" s="51">
        <v>46063.86</v>
      </c>
    </row>
    <row r="74" spans="1:17" ht="20.100000000000001" customHeight="1" thickBot="1" x14ac:dyDescent="0.35">
      <c r="A74" s="8" t="s">
        <v>10</v>
      </c>
      <c r="B74" s="24">
        <f>B73/B71</f>
        <v>6.1891175590056795</v>
      </c>
      <c r="C74" s="24">
        <f>C73/C71</f>
        <v>4.3699821587867973</v>
      </c>
      <c r="D74" s="24">
        <f t="shared" ref="D74:J74" si="23">D73/D71</f>
        <v>5.5832732071316009</v>
      </c>
      <c r="E74" s="24">
        <f t="shared" si="23"/>
        <v>5.4059705447790867</v>
      </c>
      <c r="F74" s="24">
        <f t="shared" si="23"/>
        <v>5.3623684732975976</v>
      </c>
      <c r="G74" s="24">
        <f t="shared" si="23"/>
        <v>4</v>
      </c>
      <c r="H74" s="24">
        <f t="shared" si="23"/>
        <v>4.3274758207328707</v>
      </c>
      <c r="I74" s="24">
        <f t="shared" si="23"/>
        <v>6.0159757733753683</v>
      </c>
      <c r="J74" s="24">
        <f t="shared" si="23"/>
        <v>3.4682593522593375</v>
      </c>
    </row>
    <row r="75" spans="1:17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7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7" ht="20.100000000000001" customHeight="1" thickBot="1" x14ac:dyDescent="0.3">
      <c r="A77" s="5" t="s">
        <v>20</v>
      </c>
      <c r="B77" s="40">
        <v>5431.5</v>
      </c>
      <c r="C77" s="40">
        <v>0</v>
      </c>
      <c r="D77" s="40">
        <v>2553.88</v>
      </c>
      <c r="E77" s="40">
        <v>0</v>
      </c>
      <c r="F77" s="40">
        <v>247.61</v>
      </c>
      <c r="G77" s="40">
        <v>0</v>
      </c>
      <c r="H77" s="40">
        <v>48</v>
      </c>
      <c r="I77" s="43">
        <f>B77+C77+D77+E77+F77+G77+H77</f>
        <v>8280.99</v>
      </c>
      <c r="J77" s="47">
        <v>10865.189999999999</v>
      </c>
      <c r="Q77" t="s">
        <v>57</v>
      </c>
    </row>
    <row r="78" spans="1:17" ht="20.100000000000001" customHeight="1" thickBot="1" x14ac:dyDescent="0.35">
      <c r="A78" s="6" t="s">
        <v>11</v>
      </c>
      <c r="B78" s="23">
        <f>(B77/B76)*100</f>
        <v>14.221613133894726</v>
      </c>
      <c r="C78" s="23">
        <f t="shared" ref="C78:J78" si="24">(C77/C76)*100</f>
        <v>0</v>
      </c>
      <c r="D78" s="23">
        <f t="shared" si="24"/>
        <v>62.661291707661768</v>
      </c>
      <c r="E78" s="23">
        <f t="shared" si="24"/>
        <v>0</v>
      </c>
      <c r="F78" s="23">
        <f t="shared" si="24"/>
        <v>29.446182021429678</v>
      </c>
      <c r="G78" s="23">
        <f t="shared" si="24"/>
        <v>0</v>
      </c>
      <c r="H78" s="23">
        <f t="shared" si="24"/>
        <v>3.8986671431704285</v>
      </c>
      <c r="I78" s="23">
        <f t="shared" si="24"/>
        <v>13.691216646529094</v>
      </c>
      <c r="J78" s="23">
        <f t="shared" si="24"/>
        <v>51.771690124335649</v>
      </c>
    </row>
    <row r="79" spans="1:17" ht="20.100000000000001" customHeight="1" thickBot="1" x14ac:dyDescent="0.35">
      <c r="A79" s="7" t="s">
        <v>22</v>
      </c>
      <c r="B79" s="49">
        <v>33253.42</v>
      </c>
      <c r="C79" s="45">
        <v>0</v>
      </c>
      <c r="D79" s="45">
        <v>12642.28</v>
      </c>
      <c r="E79" s="45">
        <v>0</v>
      </c>
      <c r="F79" s="45">
        <v>789.83</v>
      </c>
      <c r="G79" s="45">
        <v>0</v>
      </c>
      <c r="H79" s="50">
        <v>209</v>
      </c>
      <c r="I79" s="46">
        <f>B79+C79+D79+E79+F79+G79+H79</f>
        <v>46894.53</v>
      </c>
      <c r="J79" s="51">
        <v>36434.44</v>
      </c>
    </row>
    <row r="80" spans="1:17" ht="20.100000000000001" customHeight="1" thickBot="1" x14ac:dyDescent="0.35">
      <c r="A80" s="8" t="s">
        <v>10</v>
      </c>
      <c r="B80" s="24">
        <f>B79/B77</f>
        <v>6.1223271656080271</v>
      </c>
      <c r="C80" s="24">
        <v>0</v>
      </c>
      <c r="D80" s="24">
        <f t="shared" ref="D80:J80" si="25">D79/D77</f>
        <v>4.9502247560574499</v>
      </c>
      <c r="E80" s="24">
        <v>0</v>
      </c>
      <c r="F80" s="24">
        <f t="shared" si="25"/>
        <v>3.1898146278421713</v>
      </c>
      <c r="G80" s="24">
        <v>0</v>
      </c>
      <c r="H80" s="24">
        <f t="shared" si="25"/>
        <v>4.354166666666667</v>
      </c>
      <c r="I80" s="24">
        <f t="shared" si="25"/>
        <v>5.6629134922273785</v>
      </c>
      <c r="J80" s="24">
        <f t="shared" si="25"/>
        <v>3.3533182576650762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392971.68478658248</v>
      </c>
      <c r="C88" s="40">
        <f t="shared" si="26"/>
        <v>4127</v>
      </c>
      <c r="D88" s="40">
        <f t="shared" si="26"/>
        <v>98398.260000000009</v>
      </c>
      <c r="E88" s="40">
        <f t="shared" si="26"/>
        <v>62416.708899107383</v>
      </c>
      <c r="F88" s="40">
        <f t="shared" si="26"/>
        <v>3606.8648061034901</v>
      </c>
      <c r="G88" s="40">
        <f t="shared" si="26"/>
        <v>1088.8890000000001</v>
      </c>
      <c r="H88" s="40">
        <f t="shared" si="26"/>
        <v>5526.0400546448091</v>
      </c>
      <c r="I88" s="40">
        <f t="shared" si="26"/>
        <v>568135.44754643808</v>
      </c>
      <c r="J88" s="40">
        <f t="shared" si="26"/>
        <v>341437.98172535712</v>
      </c>
      <c r="L88" s="26"/>
    </row>
    <row r="89" spans="1:12" ht="15" thickBot="1" x14ac:dyDescent="0.35">
      <c r="A89" s="17" t="s">
        <v>11</v>
      </c>
      <c r="B89" s="27">
        <f>(B88/B87)*100</f>
        <v>50.792672209884145</v>
      </c>
      <c r="C89" s="27">
        <f t="shared" ref="C89:J89" si="27">(C88/C87)*100</f>
        <v>8.9693700468245865</v>
      </c>
      <c r="D89" s="27">
        <f t="shared" si="27"/>
        <v>95.902792613950908</v>
      </c>
      <c r="E89" s="27">
        <f t="shared" si="27"/>
        <v>28.100201046833774</v>
      </c>
      <c r="F89" s="27">
        <f t="shared" si="27"/>
        <v>14.22571020232459</v>
      </c>
      <c r="G89" s="27">
        <f t="shared" si="27"/>
        <v>2.5428706541728694</v>
      </c>
      <c r="H89" s="27">
        <f t="shared" si="27"/>
        <v>14.599556190036997</v>
      </c>
      <c r="I89" s="27">
        <f t="shared" si="27"/>
        <v>45.434820574680316</v>
      </c>
      <c r="J89" s="27">
        <f t="shared" si="27"/>
        <v>82.913227706740983</v>
      </c>
    </row>
    <row r="90" spans="1:12" ht="15" thickBot="1" x14ac:dyDescent="0.35">
      <c r="A90" s="29" t="s">
        <v>22</v>
      </c>
      <c r="B90" s="40">
        <f>B79+B73+B67+B61+B55+B49+B43+B37+B31+B25+B19+B13+B7</f>
        <v>2124734.6403830019</v>
      </c>
      <c r="C90" s="40">
        <f t="shared" ref="C90:J90" si="28">C79+C73+C67+C61+C55+C49+C43+C37+C31+C25+C19+C13+C7</f>
        <v>17699.52</v>
      </c>
      <c r="D90" s="40">
        <f t="shared" si="28"/>
        <v>501371.64353462448</v>
      </c>
      <c r="E90" s="40">
        <f t="shared" si="28"/>
        <v>301825.60168244527</v>
      </c>
      <c r="F90" s="40">
        <f t="shared" si="28"/>
        <v>16227.347073170731</v>
      </c>
      <c r="G90" s="40">
        <f t="shared" si="28"/>
        <v>3798.5969999999998</v>
      </c>
      <c r="H90" s="40">
        <f t="shared" si="28"/>
        <v>26640.893287431692</v>
      </c>
      <c r="I90" s="40">
        <f t="shared" si="28"/>
        <v>2992298.2429606742</v>
      </c>
      <c r="J90" s="40">
        <f t="shared" si="28"/>
        <v>1130423.9173533944</v>
      </c>
    </row>
    <row r="91" spans="1:12" ht="15" thickBot="1" x14ac:dyDescent="0.35">
      <c r="A91" s="17" t="s">
        <v>10</v>
      </c>
      <c r="B91" s="27">
        <f>B90/B88</f>
        <v>5.4068390233686072</v>
      </c>
      <c r="C91" s="27">
        <f t="shared" ref="C91:J91" si="29">C90/C88</f>
        <v>4.288713351102496</v>
      </c>
      <c r="D91" s="27">
        <f t="shared" si="29"/>
        <v>5.0953303801777023</v>
      </c>
      <c r="E91" s="27">
        <f t="shared" si="29"/>
        <v>4.8356538979062007</v>
      </c>
      <c r="F91" s="27">
        <f t="shared" si="29"/>
        <v>4.4990172755327631</v>
      </c>
      <c r="G91" s="27">
        <f t="shared" si="29"/>
        <v>3.4885070930094795</v>
      </c>
      <c r="H91" s="27">
        <f t="shared" si="29"/>
        <v>4.8209736129290617</v>
      </c>
      <c r="I91" s="27">
        <f t="shared" si="29"/>
        <v>5.2668747494691228</v>
      </c>
      <c r="J91" s="27">
        <f t="shared" si="29"/>
        <v>3.3107737798856687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workbookViewId="0">
      <selection activeCell="D95" sqref="D95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Q77" sqref="Q77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S86" sqref="S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M80" sqref="M8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N74" sqref="N74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S88" sqref="S8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2018-07-23T11:14:51Z</cp:lastPrinted>
  <dcterms:created xsi:type="dcterms:W3CDTF">2015-07-04T08:45:01Z</dcterms:created>
  <dcterms:modified xsi:type="dcterms:W3CDTF">2018-07-23T11:16:05Z</dcterms:modified>
</cp:coreProperties>
</file>