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376" windowHeight="9072" tabRatio="757" activeTab="1"/>
  </bookViews>
  <sheets>
    <sheet name="k 9.7. 2018" sheetId="27" r:id="rId1"/>
    <sheet name="k 16.7.2018" sheetId="28" r:id="rId2"/>
    <sheet name="k 23.7.2018" sheetId="29" r:id="rId3"/>
    <sheet name="k 30.7.2018" sheetId="30" r:id="rId4"/>
    <sheet name="k 6.8.2018" sheetId="31" r:id="rId5"/>
    <sheet name="k 13.8.2018" sheetId="32" r:id="rId6"/>
    <sheet name="k 20.8.2018" sheetId="33" r:id="rId7"/>
    <sheet name="k 27.8.2018" sheetId="34" r:id="rId8"/>
    <sheet name="k 3.9.2018" sheetId="35" r:id="rId9"/>
    <sheet name="k 10.9.2018" sheetId="36" r:id="rId10"/>
    <sheet name="k 17.9.2018" sheetId="37" r:id="rId11"/>
    <sheet name="k 24.9.2018" sheetId="3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8" l="1"/>
  <c r="C91" i="38"/>
  <c r="J90" i="38"/>
  <c r="J91" i="38" s="1"/>
  <c r="H90" i="38"/>
  <c r="H91" i="38" s="1"/>
  <c r="G90" i="38"/>
  <c r="F90" i="38"/>
  <c r="F91" i="38" s="1"/>
  <c r="E90" i="38"/>
  <c r="E91" i="38" s="1"/>
  <c r="D90" i="38"/>
  <c r="D91" i="38" s="1"/>
  <c r="C90" i="38"/>
  <c r="B90" i="38"/>
  <c r="B91" i="38" s="1"/>
  <c r="E89" i="38"/>
  <c r="J88" i="38"/>
  <c r="J89" i="38" s="1"/>
  <c r="H88" i="38"/>
  <c r="H89" i="38" s="1"/>
  <c r="G88" i="38"/>
  <c r="G89" i="38" s="1"/>
  <c r="F88" i="38"/>
  <c r="F89" i="38" s="1"/>
  <c r="E88" i="38"/>
  <c r="D88" i="38"/>
  <c r="D89" i="38" s="1"/>
  <c r="C88" i="38"/>
  <c r="C89" i="38" s="1"/>
  <c r="B88" i="38"/>
  <c r="B89" i="38" s="1"/>
  <c r="J87" i="38"/>
  <c r="H87" i="38"/>
  <c r="G87" i="38"/>
  <c r="F87" i="38"/>
  <c r="E87" i="38"/>
  <c r="D87" i="38"/>
  <c r="C87" i="38"/>
  <c r="B87" i="38"/>
  <c r="J80" i="38"/>
  <c r="H80" i="38"/>
  <c r="G80" i="38"/>
  <c r="F80" i="38"/>
  <c r="E80" i="38"/>
  <c r="D80" i="38"/>
  <c r="C80" i="38"/>
  <c r="B80" i="38"/>
  <c r="I79" i="38"/>
  <c r="I90" i="38" s="1"/>
  <c r="I91" i="38" s="1"/>
  <c r="J78" i="38"/>
  <c r="H78" i="38"/>
  <c r="G78" i="38"/>
  <c r="F78" i="38"/>
  <c r="E78" i="38"/>
  <c r="D78" i="38"/>
  <c r="C78" i="38"/>
  <c r="B78" i="38"/>
  <c r="I77" i="38"/>
  <c r="I88" i="38" s="1"/>
  <c r="I76" i="38"/>
  <c r="I87" i="38" s="1"/>
  <c r="J74" i="38"/>
  <c r="H74" i="38"/>
  <c r="G74" i="38"/>
  <c r="F74" i="38"/>
  <c r="E74" i="38"/>
  <c r="D74" i="38"/>
  <c r="C74" i="38"/>
  <c r="B74" i="38"/>
  <c r="I73" i="38"/>
  <c r="I74" i="38" s="1"/>
  <c r="J72" i="38"/>
  <c r="H72" i="38"/>
  <c r="G72" i="38"/>
  <c r="F72" i="38"/>
  <c r="E72" i="38"/>
  <c r="D72" i="38"/>
  <c r="C72" i="38"/>
  <c r="B72" i="38"/>
  <c r="I71" i="38"/>
  <c r="I72" i="38" s="1"/>
  <c r="I70" i="38"/>
  <c r="J68" i="38"/>
  <c r="H68" i="38"/>
  <c r="G68" i="38"/>
  <c r="F68" i="38"/>
  <c r="E68" i="38"/>
  <c r="D68" i="38"/>
  <c r="C68" i="38"/>
  <c r="B68" i="38"/>
  <c r="I67" i="38"/>
  <c r="I68" i="38" s="1"/>
  <c r="J66" i="38"/>
  <c r="H66" i="38"/>
  <c r="G66" i="38"/>
  <c r="F66" i="38"/>
  <c r="E66" i="38"/>
  <c r="D66" i="38"/>
  <c r="C66" i="38"/>
  <c r="B66" i="38"/>
  <c r="I65" i="38"/>
  <c r="I66" i="38" s="1"/>
  <c r="I64" i="38"/>
  <c r="J62" i="38"/>
  <c r="H62" i="38"/>
  <c r="G62" i="38"/>
  <c r="F62" i="38"/>
  <c r="E62" i="38"/>
  <c r="D62" i="38"/>
  <c r="C62" i="38"/>
  <c r="B62" i="38"/>
  <c r="I61" i="38"/>
  <c r="I62" i="38" s="1"/>
  <c r="J60" i="38"/>
  <c r="H60" i="38"/>
  <c r="G60" i="38"/>
  <c r="F60" i="38"/>
  <c r="E60" i="38"/>
  <c r="D60" i="38"/>
  <c r="C60" i="38"/>
  <c r="B60" i="38"/>
  <c r="I59" i="38"/>
  <c r="I60" i="38" s="1"/>
  <c r="I58" i="38"/>
  <c r="J56" i="38"/>
  <c r="H56" i="38"/>
  <c r="G56" i="38"/>
  <c r="F56" i="38"/>
  <c r="E56" i="38"/>
  <c r="D56" i="38"/>
  <c r="C56" i="38"/>
  <c r="B56" i="38"/>
  <c r="I55" i="38"/>
  <c r="I56" i="38" s="1"/>
  <c r="J54" i="38"/>
  <c r="H54" i="38"/>
  <c r="G54" i="38"/>
  <c r="F54" i="38"/>
  <c r="E54" i="38"/>
  <c r="D54" i="38"/>
  <c r="C54" i="38"/>
  <c r="B54" i="38"/>
  <c r="I53" i="38"/>
  <c r="I54" i="38" s="1"/>
  <c r="I52" i="38"/>
  <c r="J50" i="38"/>
  <c r="H50" i="38"/>
  <c r="G50" i="38"/>
  <c r="F50" i="38"/>
  <c r="E50" i="38"/>
  <c r="D50" i="38"/>
  <c r="C50" i="38"/>
  <c r="B50" i="38"/>
  <c r="I49" i="38"/>
  <c r="I50" i="38" s="1"/>
  <c r="J48" i="38"/>
  <c r="H48" i="38"/>
  <c r="G48" i="38"/>
  <c r="F48" i="38"/>
  <c r="E48" i="38"/>
  <c r="D48" i="38"/>
  <c r="C48" i="38"/>
  <c r="B48" i="38"/>
  <c r="I47" i="38"/>
  <c r="I48" i="38" s="1"/>
  <c r="I46" i="38"/>
  <c r="J44" i="38"/>
  <c r="H44" i="38"/>
  <c r="G44" i="38"/>
  <c r="F44" i="38"/>
  <c r="E44" i="38"/>
  <c r="D44" i="38"/>
  <c r="C44" i="38"/>
  <c r="B44" i="38"/>
  <c r="I43" i="38"/>
  <c r="I44" i="38" s="1"/>
  <c r="J42" i="38"/>
  <c r="H42" i="38"/>
  <c r="G42" i="38"/>
  <c r="F42" i="38"/>
  <c r="E42" i="38"/>
  <c r="D42" i="38"/>
  <c r="C42" i="38"/>
  <c r="B42" i="38"/>
  <c r="I41" i="38"/>
  <c r="I42" i="38" s="1"/>
  <c r="I40" i="38"/>
  <c r="J38" i="38"/>
  <c r="H38" i="38"/>
  <c r="G38" i="38"/>
  <c r="F38" i="38"/>
  <c r="E38" i="38"/>
  <c r="D38" i="38"/>
  <c r="C38" i="38"/>
  <c r="B38" i="38"/>
  <c r="I37" i="38"/>
  <c r="I38" i="38" s="1"/>
  <c r="J36" i="38"/>
  <c r="H36" i="38"/>
  <c r="G36" i="38"/>
  <c r="F36" i="38"/>
  <c r="E36" i="38"/>
  <c r="D36" i="38"/>
  <c r="C36" i="38"/>
  <c r="B36" i="38"/>
  <c r="I35" i="38"/>
  <c r="I36" i="38" s="1"/>
  <c r="I34" i="38"/>
  <c r="J32" i="38"/>
  <c r="H32" i="38"/>
  <c r="G32" i="38"/>
  <c r="F32" i="38"/>
  <c r="E32" i="38"/>
  <c r="D32" i="38"/>
  <c r="C32" i="38"/>
  <c r="B32" i="38"/>
  <c r="I31" i="38"/>
  <c r="I32" i="38" s="1"/>
  <c r="J30" i="38"/>
  <c r="H30" i="38"/>
  <c r="G30" i="38"/>
  <c r="F30" i="38"/>
  <c r="E30" i="38"/>
  <c r="D30" i="38"/>
  <c r="C30" i="38"/>
  <c r="B30" i="38"/>
  <c r="I29" i="38"/>
  <c r="I30" i="38" s="1"/>
  <c r="I28" i="38"/>
  <c r="J26" i="38"/>
  <c r="H26" i="38"/>
  <c r="G26" i="38"/>
  <c r="F26" i="38"/>
  <c r="E26" i="38"/>
  <c r="D26" i="38"/>
  <c r="C26" i="38"/>
  <c r="B26" i="38"/>
  <c r="I25" i="38"/>
  <c r="I26" i="38" s="1"/>
  <c r="J24" i="38"/>
  <c r="H24" i="38"/>
  <c r="G24" i="38"/>
  <c r="F24" i="38"/>
  <c r="E24" i="38"/>
  <c r="D24" i="38"/>
  <c r="C24" i="38"/>
  <c r="B24" i="38"/>
  <c r="I23" i="38"/>
  <c r="I24" i="38" s="1"/>
  <c r="I22" i="38"/>
  <c r="J20" i="38"/>
  <c r="H20" i="38"/>
  <c r="G20" i="38"/>
  <c r="F20" i="38"/>
  <c r="E20" i="38"/>
  <c r="D20" i="38"/>
  <c r="C20" i="38"/>
  <c r="B20" i="38"/>
  <c r="I19" i="38"/>
  <c r="I20" i="38" s="1"/>
  <c r="J18" i="38"/>
  <c r="H18" i="38"/>
  <c r="G18" i="38"/>
  <c r="F18" i="38"/>
  <c r="E18" i="38"/>
  <c r="D18" i="38"/>
  <c r="C18" i="38"/>
  <c r="B18" i="38"/>
  <c r="I17" i="38"/>
  <c r="I18" i="38" s="1"/>
  <c r="I16" i="38"/>
  <c r="J14" i="38"/>
  <c r="H14" i="38"/>
  <c r="G14" i="38"/>
  <c r="F14" i="38"/>
  <c r="E14" i="38"/>
  <c r="D14" i="38"/>
  <c r="C14" i="38"/>
  <c r="B14" i="38"/>
  <c r="I13" i="38"/>
  <c r="I14" i="38" s="1"/>
  <c r="J12" i="38"/>
  <c r="H12" i="38"/>
  <c r="G12" i="38"/>
  <c r="F12" i="38"/>
  <c r="E12" i="38"/>
  <c r="D12" i="38"/>
  <c r="C12" i="38"/>
  <c r="B12" i="38"/>
  <c r="I11" i="38"/>
  <c r="I12" i="38" s="1"/>
  <c r="I10" i="38"/>
  <c r="J8" i="38"/>
  <c r="H8" i="38"/>
  <c r="G8" i="38"/>
  <c r="F8" i="38"/>
  <c r="E8" i="38"/>
  <c r="D8" i="38"/>
  <c r="C8" i="38"/>
  <c r="B8" i="38"/>
  <c r="I7" i="38"/>
  <c r="I8" i="38" s="1"/>
  <c r="J6" i="38"/>
  <c r="H6" i="38"/>
  <c r="G6" i="38"/>
  <c r="F6" i="38"/>
  <c r="E6" i="38"/>
  <c r="D6" i="38"/>
  <c r="C6" i="38"/>
  <c r="B6" i="38"/>
  <c r="I5" i="38"/>
  <c r="I6" i="38" s="1"/>
  <c r="I4" i="38"/>
  <c r="G91" i="37"/>
  <c r="C91" i="37"/>
  <c r="J90" i="37"/>
  <c r="J91" i="37" s="1"/>
  <c r="H90" i="37"/>
  <c r="H91" i="37" s="1"/>
  <c r="G90" i="37"/>
  <c r="F90" i="37"/>
  <c r="F91" i="37" s="1"/>
  <c r="E90" i="37"/>
  <c r="E91" i="37" s="1"/>
  <c r="D90" i="37"/>
  <c r="D91" i="37" s="1"/>
  <c r="C90" i="37"/>
  <c r="B90" i="37"/>
  <c r="B91" i="37" s="1"/>
  <c r="E89" i="37"/>
  <c r="J88" i="37"/>
  <c r="J89" i="37" s="1"/>
  <c r="H88" i="37"/>
  <c r="H89" i="37" s="1"/>
  <c r="G88" i="37"/>
  <c r="G89" i="37" s="1"/>
  <c r="F88" i="37"/>
  <c r="F89" i="37" s="1"/>
  <c r="E88" i="37"/>
  <c r="D88" i="37"/>
  <c r="D89" i="37" s="1"/>
  <c r="C88" i="37"/>
  <c r="C89" i="37" s="1"/>
  <c r="B88" i="37"/>
  <c r="B89" i="37" s="1"/>
  <c r="J87" i="37"/>
  <c r="H87" i="37"/>
  <c r="G87" i="37"/>
  <c r="F87" i="37"/>
  <c r="E87" i="37"/>
  <c r="D87" i="37"/>
  <c r="C87" i="37"/>
  <c r="B87" i="37"/>
  <c r="J80" i="37"/>
  <c r="H80" i="37"/>
  <c r="G80" i="37"/>
  <c r="F80" i="37"/>
  <c r="E80" i="37"/>
  <c r="D80" i="37"/>
  <c r="C80" i="37"/>
  <c r="B80" i="37"/>
  <c r="I79" i="37"/>
  <c r="I90" i="37" s="1"/>
  <c r="I91" i="37" s="1"/>
  <c r="J78" i="37"/>
  <c r="H78" i="37"/>
  <c r="G78" i="37"/>
  <c r="F78" i="37"/>
  <c r="E78" i="37"/>
  <c r="D78" i="37"/>
  <c r="C78" i="37"/>
  <c r="B78" i="37"/>
  <c r="I77" i="37"/>
  <c r="I88" i="37" s="1"/>
  <c r="I76" i="37"/>
  <c r="I87" i="37" s="1"/>
  <c r="J74" i="37"/>
  <c r="H74" i="37"/>
  <c r="G74" i="37"/>
  <c r="F74" i="37"/>
  <c r="E74" i="37"/>
  <c r="D74" i="37"/>
  <c r="C74" i="37"/>
  <c r="B74" i="37"/>
  <c r="I73" i="37"/>
  <c r="I74" i="37" s="1"/>
  <c r="J72" i="37"/>
  <c r="H72" i="37"/>
  <c r="G72" i="37"/>
  <c r="F72" i="37"/>
  <c r="E72" i="37"/>
  <c r="D72" i="37"/>
  <c r="C72" i="37"/>
  <c r="B72" i="37"/>
  <c r="I71" i="37"/>
  <c r="I72" i="37" s="1"/>
  <c r="I70" i="37"/>
  <c r="J68" i="37"/>
  <c r="H68" i="37"/>
  <c r="G68" i="37"/>
  <c r="F68" i="37"/>
  <c r="E68" i="37"/>
  <c r="D68" i="37"/>
  <c r="C68" i="37"/>
  <c r="B68" i="37"/>
  <c r="I67" i="37"/>
  <c r="I68" i="37" s="1"/>
  <c r="J66" i="37"/>
  <c r="H66" i="37"/>
  <c r="G66" i="37"/>
  <c r="F66" i="37"/>
  <c r="E66" i="37"/>
  <c r="D66" i="37"/>
  <c r="C66" i="37"/>
  <c r="B66" i="37"/>
  <c r="I65" i="37"/>
  <c r="I66" i="37" s="1"/>
  <c r="I64" i="37"/>
  <c r="J62" i="37"/>
  <c r="H62" i="37"/>
  <c r="G62" i="37"/>
  <c r="F62" i="37"/>
  <c r="E62" i="37"/>
  <c r="D62" i="37"/>
  <c r="C62" i="37"/>
  <c r="B62" i="37"/>
  <c r="I61" i="37"/>
  <c r="I62" i="37" s="1"/>
  <c r="J60" i="37"/>
  <c r="H60" i="37"/>
  <c r="G60" i="37"/>
  <c r="F60" i="37"/>
  <c r="E60" i="37"/>
  <c r="D60" i="37"/>
  <c r="C60" i="37"/>
  <c r="B60" i="37"/>
  <c r="I59" i="37"/>
  <c r="I60" i="37" s="1"/>
  <c r="I58" i="37"/>
  <c r="J56" i="37"/>
  <c r="H56" i="37"/>
  <c r="G56" i="37"/>
  <c r="F56" i="37"/>
  <c r="E56" i="37"/>
  <c r="D56" i="37"/>
  <c r="C56" i="37"/>
  <c r="B56" i="37"/>
  <c r="I55" i="37"/>
  <c r="I56" i="37" s="1"/>
  <c r="J54" i="37"/>
  <c r="H54" i="37"/>
  <c r="G54" i="37"/>
  <c r="F54" i="37"/>
  <c r="E54" i="37"/>
  <c r="D54" i="37"/>
  <c r="C54" i="37"/>
  <c r="B54" i="37"/>
  <c r="I53" i="37"/>
  <c r="I54" i="37" s="1"/>
  <c r="I52" i="37"/>
  <c r="J50" i="37"/>
  <c r="H50" i="37"/>
  <c r="G50" i="37"/>
  <c r="F50" i="37"/>
  <c r="E50" i="37"/>
  <c r="D50" i="37"/>
  <c r="C50" i="37"/>
  <c r="B50" i="37"/>
  <c r="I49" i="37"/>
  <c r="I50" i="37" s="1"/>
  <c r="J48" i="37"/>
  <c r="H48" i="37"/>
  <c r="G48" i="37"/>
  <c r="F48" i="37"/>
  <c r="E48" i="37"/>
  <c r="D48" i="37"/>
  <c r="C48" i="37"/>
  <c r="B48" i="37"/>
  <c r="I47" i="37"/>
  <c r="I48" i="37" s="1"/>
  <c r="I46" i="37"/>
  <c r="J44" i="37"/>
  <c r="H44" i="37"/>
  <c r="G44" i="37"/>
  <c r="F44" i="37"/>
  <c r="E44" i="37"/>
  <c r="D44" i="37"/>
  <c r="C44" i="37"/>
  <c r="B44" i="37"/>
  <c r="I43" i="37"/>
  <c r="I44" i="37" s="1"/>
  <c r="J42" i="37"/>
  <c r="H42" i="37"/>
  <c r="G42" i="37"/>
  <c r="F42" i="37"/>
  <c r="E42" i="37"/>
  <c r="D42" i="37"/>
  <c r="C42" i="37"/>
  <c r="B42" i="37"/>
  <c r="I41" i="37"/>
  <c r="I42" i="37" s="1"/>
  <c r="I40" i="37"/>
  <c r="J38" i="37"/>
  <c r="H38" i="37"/>
  <c r="G38" i="37"/>
  <c r="F38" i="37"/>
  <c r="E38" i="37"/>
  <c r="D38" i="37"/>
  <c r="C38" i="37"/>
  <c r="B38" i="37"/>
  <c r="I37" i="37"/>
  <c r="I38" i="37" s="1"/>
  <c r="J36" i="37"/>
  <c r="H36" i="37"/>
  <c r="G36" i="37"/>
  <c r="F36" i="37"/>
  <c r="E36" i="37"/>
  <c r="D36" i="37"/>
  <c r="C36" i="37"/>
  <c r="B36" i="37"/>
  <c r="I35" i="37"/>
  <c r="I36" i="37" s="1"/>
  <c r="I34" i="37"/>
  <c r="J32" i="37"/>
  <c r="H32" i="37"/>
  <c r="G32" i="37"/>
  <c r="F32" i="37"/>
  <c r="E32" i="37"/>
  <c r="D32" i="37"/>
  <c r="C32" i="37"/>
  <c r="B32" i="37"/>
  <c r="I31" i="37"/>
  <c r="I32" i="37" s="1"/>
  <c r="J30" i="37"/>
  <c r="H30" i="37"/>
  <c r="G30" i="37"/>
  <c r="F30" i="37"/>
  <c r="E30" i="37"/>
  <c r="D30" i="37"/>
  <c r="C30" i="37"/>
  <c r="B30" i="37"/>
  <c r="I29" i="37"/>
  <c r="I30" i="37" s="1"/>
  <c r="I28" i="37"/>
  <c r="J26" i="37"/>
  <c r="H26" i="37"/>
  <c r="G26" i="37"/>
  <c r="F26" i="37"/>
  <c r="E26" i="37"/>
  <c r="D26" i="37"/>
  <c r="C26" i="37"/>
  <c r="B26" i="37"/>
  <c r="I25" i="37"/>
  <c r="I26" i="37" s="1"/>
  <c r="J24" i="37"/>
  <c r="H24" i="37"/>
  <c r="G24" i="37"/>
  <c r="F24" i="37"/>
  <c r="E24" i="37"/>
  <c r="D24" i="37"/>
  <c r="C24" i="37"/>
  <c r="B24" i="37"/>
  <c r="I23" i="37"/>
  <c r="I24" i="37" s="1"/>
  <c r="I22" i="37"/>
  <c r="J20" i="37"/>
  <c r="H20" i="37"/>
  <c r="G20" i="37"/>
  <c r="F20" i="37"/>
  <c r="E20" i="37"/>
  <c r="D20" i="37"/>
  <c r="C20" i="37"/>
  <c r="B20" i="37"/>
  <c r="I19" i="37"/>
  <c r="I20" i="37" s="1"/>
  <c r="J18" i="37"/>
  <c r="H18" i="37"/>
  <c r="G18" i="37"/>
  <c r="F18" i="37"/>
  <c r="E18" i="37"/>
  <c r="D18" i="37"/>
  <c r="C18" i="37"/>
  <c r="B18" i="37"/>
  <c r="I17" i="37"/>
  <c r="I18" i="37" s="1"/>
  <c r="I16" i="37"/>
  <c r="J14" i="37"/>
  <c r="H14" i="37"/>
  <c r="G14" i="37"/>
  <c r="F14" i="37"/>
  <c r="E14" i="37"/>
  <c r="D14" i="37"/>
  <c r="C14" i="37"/>
  <c r="B14" i="37"/>
  <c r="I13" i="37"/>
  <c r="I14" i="37" s="1"/>
  <c r="J12" i="37"/>
  <c r="H12" i="37"/>
  <c r="G12" i="37"/>
  <c r="F12" i="37"/>
  <c r="E12" i="37"/>
  <c r="D12" i="37"/>
  <c r="C12" i="37"/>
  <c r="B12" i="37"/>
  <c r="I11" i="37"/>
  <c r="I12" i="37" s="1"/>
  <c r="I10" i="37"/>
  <c r="J8" i="37"/>
  <c r="H8" i="37"/>
  <c r="G8" i="37"/>
  <c r="F8" i="37"/>
  <c r="E8" i="37"/>
  <c r="D8" i="37"/>
  <c r="C8" i="37"/>
  <c r="B8" i="37"/>
  <c r="I7" i="37"/>
  <c r="I8" i="37" s="1"/>
  <c r="J6" i="37"/>
  <c r="H6" i="37"/>
  <c r="G6" i="37"/>
  <c r="F6" i="37"/>
  <c r="E6" i="37"/>
  <c r="D6" i="37"/>
  <c r="C6" i="37"/>
  <c r="B6" i="37"/>
  <c r="I5" i="37"/>
  <c r="I6" i="37" s="1"/>
  <c r="I4" i="37"/>
  <c r="J91" i="36"/>
  <c r="F91" i="36"/>
  <c r="B91" i="36"/>
  <c r="J90" i="36"/>
  <c r="H90" i="36"/>
  <c r="H91" i="36" s="1"/>
  <c r="G90" i="36"/>
  <c r="G91" i="36" s="1"/>
  <c r="F90" i="36"/>
  <c r="E90" i="36"/>
  <c r="E91" i="36" s="1"/>
  <c r="D90" i="36"/>
  <c r="D91" i="36" s="1"/>
  <c r="C90" i="36"/>
  <c r="C91" i="36" s="1"/>
  <c r="B90" i="36"/>
  <c r="H89" i="36"/>
  <c r="D89" i="36"/>
  <c r="J88" i="36"/>
  <c r="J89" i="36" s="1"/>
  <c r="H88" i="36"/>
  <c r="G88" i="36"/>
  <c r="G89" i="36" s="1"/>
  <c r="F88" i="36"/>
  <c r="F89" i="36" s="1"/>
  <c r="E88" i="36"/>
  <c r="E89" i="36" s="1"/>
  <c r="D88" i="36"/>
  <c r="C88" i="36"/>
  <c r="C89" i="36" s="1"/>
  <c r="B88" i="36"/>
  <c r="B89" i="36" s="1"/>
  <c r="J87" i="36"/>
  <c r="H87" i="36"/>
  <c r="G87" i="36"/>
  <c r="F87" i="36"/>
  <c r="E87" i="36"/>
  <c r="D87" i="36"/>
  <c r="C87" i="36"/>
  <c r="B87" i="36"/>
  <c r="J80" i="36"/>
  <c r="H80" i="36"/>
  <c r="G80" i="36"/>
  <c r="F80" i="36"/>
  <c r="E80" i="36"/>
  <c r="D80" i="36"/>
  <c r="C80" i="36"/>
  <c r="B80" i="36"/>
  <c r="I79" i="36"/>
  <c r="I90" i="36" s="1"/>
  <c r="J78" i="36"/>
  <c r="H78" i="36"/>
  <c r="G78" i="36"/>
  <c r="F78" i="36"/>
  <c r="E78" i="36"/>
  <c r="D78" i="36"/>
  <c r="C78" i="36"/>
  <c r="B78" i="36"/>
  <c r="I77" i="36"/>
  <c r="I88" i="36" s="1"/>
  <c r="I76" i="36"/>
  <c r="I87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I70" i="36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I64" i="36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I58" i="36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I52" i="36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I46" i="36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I40" i="36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I34" i="36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I28" i="36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I22" i="36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I16" i="36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I10" i="36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I4" i="36"/>
  <c r="G91" i="35"/>
  <c r="C91" i="35"/>
  <c r="J90" i="35"/>
  <c r="J91" i="35" s="1"/>
  <c r="H90" i="35"/>
  <c r="H91" i="35" s="1"/>
  <c r="G90" i="35"/>
  <c r="F90" i="35"/>
  <c r="F91" i="35" s="1"/>
  <c r="E90" i="35"/>
  <c r="E91" i="35" s="1"/>
  <c r="D90" i="35"/>
  <c r="D91" i="35" s="1"/>
  <c r="C90" i="35"/>
  <c r="B90" i="35"/>
  <c r="B91" i="35" s="1"/>
  <c r="E89" i="35"/>
  <c r="J88" i="35"/>
  <c r="J89" i="35" s="1"/>
  <c r="H88" i="35"/>
  <c r="H89" i="35" s="1"/>
  <c r="G88" i="35"/>
  <c r="G89" i="35" s="1"/>
  <c r="F88" i="35"/>
  <c r="F89" i="35" s="1"/>
  <c r="E88" i="35"/>
  <c r="D88" i="35"/>
  <c r="D89" i="35" s="1"/>
  <c r="C88" i="35"/>
  <c r="C89" i="35" s="1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I90" i="35" s="1"/>
  <c r="J78" i="35"/>
  <c r="H78" i="35"/>
  <c r="G78" i="35"/>
  <c r="F78" i="35"/>
  <c r="E78" i="35"/>
  <c r="D78" i="35"/>
  <c r="C78" i="35"/>
  <c r="B78" i="35"/>
  <c r="I77" i="35"/>
  <c r="I88" i="35" s="1"/>
  <c r="I89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I68" i="35" s="1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I62" i="35" s="1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I38" i="35" s="1"/>
  <c r="J36" i="35"/>
  <c r="H36" i="35"/>
  <c r="G36" i="35"/>
  <c r="F36" i="35"/>
  <c r="E36" i="35"/>
  <c r="D36" i="35"/>
  <c r="C36" i="35"/>
  <c r="B36" i="35"/>
  <c r="I35" i="35"/>
  <c r="I36" i="35" s="1"/>
  <c r="I34" i="35"/>
  <c r="J32" i="35"/>
  <c r="H32" i="35"/>
  <c r="G32" i="35"/>
  <c r="F32" i="35"/>
  <c r="E32" i="35"/>
  <c r="D32" i="35"/>
  <c r="C32" i="35"/>
  <c r="B32" i="35"/>
  <c r="I31" i="35"/>
  <c r="I32" i="35" s="1"/>
  <c r="J30" i="35"/>
  <c r="H30" i="35"/>
  <c r="G30" i="35"/>
  <c r="F30" i="35"/>
  <c r="E30" i="35"/>
  <c r="D30" i="35"/>
  <c r="C30" i="35"/>
  <c r="B30" i="35"/>
  <c r="I29" i="35"/>
  <c r="I30" i="35" s="1"/>
  <c r="I28" i="35"/>
  <c r="J26" i="35"/>
  <c r="H26" i="35"/>
  <c r="G26" i="35"/>
  <c r="F26" i="35"/>
  <c r="E26" i="35"/>
  <c r="D26" i="35"/>
  <c r="C26" i="35"/>
  <c r="B26" i="35"/>
  <c r="I25" i="35"/>
  <c r="I26" i="35" s="1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I14" i="35" s="1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I8" i="35" s="1"/>
  <c r="J6" i="35"/>
  <c r="H6" i="35"/>
  <c r="G6" i="35"/>
  <c r="F6" i="35"/>
  <c r="E6" i="35"/>
  <c r="D6" i="35"/>
  <c r="C6" i="35"/>
  <c r="B6" i="35"/>
  <c r="I5" i="35"/>
  <c r="I6" i="35" s="1"/>
  <c r="I4" i="35"/>
  <c r="J91" i="34"/>
  <c r="F91" i="34"/>
  <c r="B91" i="34"/>
  <c r="J90" i="34"/>
  <c r="H90" i="34"/>
  <c r="H91" i="34" s="1"/>
  <c r="G90" i="34"/>
  <c r="G91" i="34" s="1"/>
  <c r="F90" i="34"/>
  <c r="E90" i="34"/>
  <c r="E91" i="34" s="1"/>
  <c r="D90" i="34"/>
  <c r="D91" i="34" s="1"/>
  <c r="C90" i="34"/>
  <c r="C91" i="34" s="1"/>
  <c r="B90" i="34"/>
  <c r="H89" i="34"/>
  <c r="D89" i="34"/>
  <c r="J88" i="34"/>
  <c r="J89" i="34" s="1"/>
  <c r="H88" i="34"/>
  <c r="G88" i="34"/>
  <c r="G89" i="34" s="1"/>
  <c r="F88" i="34"/>
  <c r="F89" i="34" s="1"/>
  <c r="E88" i="34"/>
  <c r="E89" i="34" s="1"/>
  <c r="D88" i="34"/>
  <c r="C88" i="34"/>
  <c r="C89" i="34" s="1"/>
  <c r="B88" i="34"/>
  <c r="B89" i="34" s="1"/>
  <c r="J87" i="34"/>
  <c r="H87" i="34"/>
  <c r="G87" i="34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I90" i="34" s="1"/>
  <c r="J78" i="34"/>
  <c r="H78" i="34"/>
  <c r="G78" i="34"/>
  <c r="F78" i="34"/>
  <c r="E78" i="34"/>
  <c r="D78" i="34"/>
  <c r="C78" i="34"/>
  <c r="B78" i="34"/>
  <c r="I77" i="34"/>
  <c r="I88" i="34" s="1"/>
  <c r="I76" i="34"/>
  <c r="I87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I64" i="34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I52" i="34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I46" i="34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I40" i="34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I34" i="34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I28" i="34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I16" i="34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I4" i="34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J80" i="33"/>
  <c r="H80" i="33"/>
  <c r="G80" i="33"/>
  <c r="F80" i="33"/>
  <c r="E80" i="33"/>
  <c r="D80" i="33"/>
  <c r="C80" i="33"/>
  <c r="B80" i="33"/>
  <c r="I79" i="33"/>
  <c r="I90" i="33" s="1"/>
  <c r="I91" i="33" s="1"/>
  <c r="J78" i="33"/>
  <c r="H78" i="33"/>
  <c r="G78" i="33"/>
  <c r="F78" i="33"/>
  <c r="E78" i="33"/>
  <c r="D78" i="33"/>
  <c r="C78" i="33"/>
  <c r="B78" i="33"/>
  <c r="I77" i="33"/>
  <c r="I88" i="33" s="1"/>
  <c r="I76" i="33"/>
  <c r="I87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I70" i="33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I64" i="33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I58" i="33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I52" i="33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I46" i="33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I40" i="33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I34" i="33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I28" i="33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I22" i="33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I16" i="33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I10" i="33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I4" i="33"/>
  <c r="J91" i="32"/>
  <c r="F91" i="32"/>
  <c r="B91" i="32"/>
  <c r="J90" i="32"/>
  <c r="H90" i="32"/>
  <c r="H91" i="32" s="1"/>
  <c r="G90" i="32"/>
  <c r="G91" i="32" s="1"/>
  <c r="F90" i="32"/>
  <c r="E90" i="32"/>
  <c r="E91" i="32" s="1"/>
  <c r="D90" i="32"/>
  <c r="D91" i="32" s="1"/>
  <c r="C90" i="32"/>
  <c r="C91" i="32" s="1"/>
  <c r="B90" i="32"/>
  <c r="H89" i="32"/>
  <c r="D89" i="32"/>
  <c r="J88" i="32"/>
  <c r="J89" i="32" s="1"/>
  <c r="H88" i="32"/>
  <c r="G88" i="32"/>
  <c r="G89" i="32" s="1"/>
  <c r="F88" i="32"/>
  <c r="F89" i="32" s="1"/>
  <c r="E88" i="32"/>
  <c r="E89" i="32" s="1"/>
  <c r="D88" i="32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I90" i="32" s="1"/>
  <c r="J78" i="32"/>
  <c r="H78" i="32"/>
  <c r="G78" i="32"/>
  <c r="F78" i="32"/>
  <c r="E78" i="32"/>
  <c r="D78" i="32"/>
  <c r="C78" i="32"/>
  <c r="B78" i="32"/>
  <c r="I77" i="32"/>
  <c r="I88" i="32" s="1"/>
  <c r="I76" i="32"/>
  <c r="I87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I4" i="32"/>
  <c r="G91" i="31"/>
  <c r="C91" i="31"/>
  <c r="J90" i="31"/>
  <c r="J91" i="31" s="1"/>
  <c r="H90" i="31"/>
  <c r="H91" i="31" s="1"/>
  <c r="G90" i="31"/>
  <c r="F90" i="31"/>
  <c r="F91" i="31" s="1"/>
  <c r="E90" i="31"/>
  <c r="E91" i="31" s="1"/>
  <c r="D90" i="31"/>
  <c r="D91" i="31" s="1"/>
  <c r="C90" i="31"/>
  <c r="B90" i="31"/>
  <c r="B91" i="31" s="1"/>
  <c r="E89" i="31"/>
  <c r="J88" i="31"/>
  <c r="J89" i="31" s="1"/>
  <c r="H88" i="31"/>
  <c r="H89" i="31" s="1"/>
  <c r="G88" i="31"/>
  <c r="G89" i="31" s="1"/>
  <c r="F88" i="31"/>
  <c r="F89" i="31" s="1"/>
  <c r="E88" i="31"/>
  <c r="D88" i="31"/>
  <c r="D89" i="31" s="1"/>
  <c r="C88" i="31"/>
  <c r="C89" i="31" s="1"/>
  <c r="B88" i="31"/>
  <c r="B89" i="31" s="1"/>
  <c r="J87" i="31"/>
  <c r="H87" i="31"/>
  <c r="G87" i="31"/>
  <c r="F87" i="31"/>
  <c r="E87" i="31"/>
  <c r="D87" i="31"/>
  <c r="C87" i="31"/>
  <c r="B87" i="31"/>
  <c r="J80" i="31"/>
  <c r="H80" i="31"/>
  <c r="G80" i="31"/>
  <c r="F80" i="31"/>
  <c r="E80" i="31"/>
  <c r="D80" i="31"/>
  <c r="C80" i="31"/>
  <c r="B80" i="31"/>
  <c r="I79" i="31"/>
  <c r="I90" i="31" s="1"/>
  <c r="I91" i="31" s="1"/>
  <c r="J78" i="31"/>
  <c r="H78" i="31"/>
  <c r="G78" i="31"/>
  <c r="F78" i="31"/>
  <c r="E78" i="31"/>
  <c r="D78" i="31"/>
  <c r="C78" i="31"/>
  <c r="B78" i="31"/>
  <c r="I77" i="31"/>
  <c r="I88" i="31" s="1"/>
  <c r="I76" i="31"/>
  <c r="I87" i="31" s="1"/>
  <c r="J74" i="31"/>
  <c r="H74" i="31"/>
  <c r="G74" i="31"/>
  <c r="F74" i="31"/>
  <c r="E74" i="31"/>
  <c r="D74" i="31"/>
  <c r="C74" i="31"/>
  <c r="B74" i="31"/>
  <c r="I73" i="31"/>
  <c r="I74" i="31" s="1"/>
  <c r="J72" i="31"/>
  <c r="H72" i="31"/>
  <c r="G72" i="31"/>
  <c r="F72" i="31"/>
  <c r="E72" i="31"/>
  <c r="D72" i="31"/>
  <c r="C72" i="31"/>
  <c r="B72" i="31"/>
  <c r="I71" i="31"/>
  <c r="I72" i="31" s="1"/>
  <c r="I70" i="31"/>
  <c r="J68" i="31"/>
  <c r="H68" i="31"/>
  <c r="G68" i="31"/>
  <c r="F68" i="31"/>
  <c r="E68" i="31"/>
  <c r="D68" i="31"/>
  <c r="C68" i="31"/>
  <c r="B68" i="31"/>
  <c r="I67" i="31"/>
  <c r="I68" i="31" s="1"/>
  <c r="J66" i="31"/>
  <c r="H66" i="31"/>
  <c r="G66" i="31"/>
  <c r="F66" i="31"/>
  <c r="E66" i="31"/>
  <c r="D66" i="31"/>
  <c r="C66" i="31"/>
  <c r="B66" i="31"/>
  <c r="I65" i="31"/>
  <c r="I66" i="31" s="1"/>
  <c r="I64" i="31"/>
  <c r="J62" i="31"/>
  <c r="H62" i="31"/>
  <c r="G62" i="31"/>
  <c r="F62" i="31"/>
  <c r="E62" i="31"/>
  <c r="D62" i="31"/>
  <c r="C62" i="31"/>
  <c r="B62" i="31"/>
  <c r="I61" i="31"/>
  <c r="I62" i="31" s="1"/>
  <c r="J60" i="31"/>
  <c r="H60" i="31"/>
  <c r="G60" i="31"/>
  <c r="F60" i="31"/>
  <c r="E60" i="31"/>
  <c r="D60" i="31"/>
  <c r="C60" i="31"/>
  <c r="B60" i="31"/>
  <c r="I59" i="31"/>
  <c r="I60" i="31" s="1"/>
  <c r="I58" i="31"/>
  <c r="J56" i="31"/>
  <c r="H56" i="31"/>
  <c r="G56" i="31"/>
  <c r="F56" i="31"/>
  <c r="E56" i="31"/>
  <c r="D56" i="31"/>
  <c r="C56" i="31"/>
  <c r="B56" i="31"/>
  <c r="I55" i="31"/>
  <c r="I56" i="31" s="1"/>
  <c r="J54" i="31"/>
  <c r="H54" i="31"/>
  <c r="G54" i="31"/>
  <c r="F54" i="31"/>
  <c r="E54" i="31"/>
  <c r="D54" i="31"/>
  <c r="C54" i="31"/>
  <c r="B54" i="31"/>
  <c r="I53" i="31"/>
  <c r="I54" i="31" s="1"/>
  <c r="I52" i="31"/>
  <c r="J50" i="31"/>
  <c r="H50" i="31"/>
  <c r="G50" i="31"/>
  <c r="F50" i="31"/>
  <c r="E50" i="31"/>
  <c r="D50" i="31"/>
  <c r="C50" i="31"/>
  <c r="B50" i="31"/>
  <c r="I49" i="31"/>
  <c r="I50" i="31" s="1"/>
  <c r="J48" i="31"/>
  <c r="H48" i="31"/>
  <c r="G48" i="31"/>
  <c r="F48" i="31"/>
  <c r="E48" i="31"/>
  <c r="D48" i="31"/>
  <c r="C48" i="31"/>
  <c r="B48" i="31"/>
  <c r="I47" i="31"/>
  <c r="I48" i="31" s="1"/>
  <c r="I46" i="3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I40" i="31"/>
  <c r="J38" i="31"/>
  <c r="H38" i="31"/>
  <c r="G38" i="31"/>
  <c r="F38" i="31"/>
  <c r="E38" i="31"/>
  <c r="D38" i="31"/>
  <c r="C38" i="31"/>
  <c r="B38" i="31"/>
  <c r="I37" i="31"/>
  <c r="I38" i="31" s="1"/>
  <c r="J36" i="31"/>
  <c r="H36" i="31"/>
  <c r="G36" i="31"/>
  <c r="F36" i="31"/>
  <c r="E36" i="31"/>
  <c r="D36" i="31"/>
  <c r="C36" i="31"/>
  <c r="B36" i="31"/>
  <c r="I35" i="31"/>
  <c r="I36" i="31" s="1"/>
  <c r="I34" i="31"/>
  <c r="J32" i="31"/>
  <c r="H32" i="31"/>
  <c r="G32" i="31"/>
  <c r="F32" i="31"/>
  <c r="E32" i="31"/>
  <c r="D32" i="31"/>
  <c r="C32" i="31"/>
  <c r="B32" i="31"/>
  <c r="I31" i="31"/>
  <c r="I32" i="31" s="1"/>
  <c r="J30" i="31"/>
  <c r="H30" i="31"/>
  <c r="G30" i="31"/>
  <c r="F30" i="31"/>
  <c r="E30" i="31"/>
  <c r="D30" i="31"/>
  <c r="C30" i="31"/>
  <c r="B30" i="31"/>
  <c r="I29" i="31"/>
  <c r="I30" i="31" s="1"/>
  <c r="I28" i="31"/>
  <c r="J26" i="31"/>
  <c r="H26" i="31"/>
  <c r="G26" i="31"/>
  <c r="F26" i="31"/>
  <c r="E26" i="31"/>
  <c r="D26" i="31"/>
  <c r="C26" i="31"/>
  <c r="B26" i="31"/>
  <c r="I25" i="31"/>
  <c r="I26" i="31" s="1"/>
  <c r="J24" i="31"/>
  <c r="H24" i="31"/>
  <c r="G24" i="31"/>
  <c r="F24" i="31"/>
  <c r="E24" i="31"/>
  <c r="D24" i="31"/>
  <c r="C24" i="31"/>
  <c r="B24" i="31"/>
  <c r="I23" i="31"/>
  <c r="I24" i="31" s="1"/>
  <c r="I22" i="31"/>
  <c r="J20" i="31"/>
  <c r="H20" i="31"/>
  <c r="G20" i="31"/>
  <c r="F20" i="31"/>
  <c r="E20" i="31"/>
  <c r="D20" i="31"/>
  <c r="C20" i="31"/>
  <c r="B20" i="31"/>
  <c r="I19" i="31"/>
  <c r="I20" i="31" s="1"/>
  <c r="J18" i="31"/>
  <c r="H18" i="31"/>
  <c r="G18" i="31"/>
  <c r="F18" i="31"/>
  <c r="E18" i="31"/>
  <c r="D18" i="31"/>
  <c r="C18" i="31"/>
  <c r="B18" i="31"/>
  <c r="I17" i="31"/>
  <c r="I18" i="31" s="1"/>
  <c r="I16" i="31"/>
  <c r="J14" i="31"/>
  <c r="H14" i="31"/>
  <c r="G14" i="31"/>
  <c r="F14" i="31"/>
  <c r="E14" i="31"/>
  <c r="D14" i="31"/>
  <c r="C14" i="31"/>
  <c r="B14" i="31"/>
  <c r="I13" i="31"/>
  <c r="I14" i="31" s="1"/>
  <c r="J12" i="31"/>
  <c r="H12" i="31"/>
  <c r="G12" i="31"/>
  <c r="F12" i="31"/>
  <c r="E12" i="31"/>
  <c r="D12" i="31"/>
  <c r="C12" i="31"/>
  <c r="B12" i="31"/>
  <c r="I11" i="31"/>
  <c r="I12" i="31" s="1"/>
  <c r="I10" i="31"/>
  <c r="J8" i="31"/>
  <c r="H8" i="31"/>
  <c r="G8" i="31"/>
  <c r="F8" i="31"/>
  <c r="E8" i="31"/>
  <c r="D8" i="31"/>
  <c r="C8" i="31"/>
  <c r="B8" i="31"/>
  <c r="I7" i="31"/>
  <c r="I8" i="31" s="1"/>
  <c r="J6" i="31"/>
  <c r="H6" i="31"/>
  <c r="G6" i="31"/>
  <c r="F6" i="31"/>
  <c r="E6" i="31"/>
  <c r="D6" i="31"/>
  <c r="C6" i="31"/>
  <c r="B6" i="31"/>
  <c r="I5" i="31"/>
  <c r="I6" i="31" s="1"/>
  <c r="I4" i="31"/>
  <c r="J91" i="30"/>
  <c r="F91" i="30"/>
  <c r="B91" i="30"/>
  <c r="J90" i="30"/>
  <c r="H90" i="30"/>
  <c r="H91" i="30" s="1"/>
  <c r="G90" i="30"/>
  <c r="G91" i="30" s="1"/>
  <c r="F90" i="30"/>
  <c r="E90" i="30"/>
  <c r="E91" i="30" s="1"/>
  <c r="D90" i="30"/>
  <c r="D91" i="30" s="1"/>
  <c r="C90" i="30"/>
  <c r="C91" i="30" s="1"/>
  <c r="B90" i="30"/>
  <c r="H89" i="30"/>
  <c r="D89" i="30"/>
  <c r="J88" i="30"/>
  <c r="J89" i="30" s="1"/>
  <c r="H88" i="30"/>
  <c r="G88" i="30"/>
  <c r="G89" i="30" s="1"/>
  <c r="F88" i="30"/>
  <c r="F89" i="30" s="1"/>
  <c r="E88" i="30"/>
  <c r="E89" i="30" s="1"/>
  <c r="D88" i="30"/>
  <c r="C88" i="30"/>
  <c r="C89" i="30" s="1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I90" i="30" s="1"/>
  <c r="J78" i="30"/>
  <c r="H78" i="30"/>
  <c r="G78" i="30"/>
  <c r="F78" i="30"/>
  <c r="E78" i="30"/>
  <c r="D78" i="30"/>
  <c r="C78" i="30"/>
  <c r="B78" i="30"/>
  <c r="I77" i="30"/>
  <c r="I88" i="30" s="1"/>
  <c r="I76" i="30"/>
  <c r="I87" i="30" s="1"/>
  <c r="J74" i="30"/>
  <c r="H74" i="30"/>
  <c r="G74" i="30"/>
  <c r="F74" i="30"/>
  <c r="E74" i="30"/>
  <c r="D74" i="30"/>
  <c r="C74" i="30"/>
  <c r="B74" i="30"/>
  <c r="I73" i="30"/>
  <c r="I74" i="30" s="1"/>
  <c r="J72" i="30"/>
  <c r="H72" i="30"/>
  <c r="G72" i="30"/>
  <c r="F72" i="30"/>
  <c r="E72" i="30"/>
  <c r="D72" i="30"/>
  <c r="C72" i="30"/>
  <c r="B72" i="30"/>
  <c r="I71" i="30"/>
  <c r="I72" i="30" s="1"/>
  <c r="I70" i="30"/>
  <c r="J68" i="30"/>
  <c r="H68" i="30"/>
  <c r="G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I64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I52" i="30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I44" i="30" s="1"/>
  <c r="J42" i="30"/>
  <c r="H42" i="30"/>
  <c r="G42" i="30"/>
  <c r="F42" i="30"/>
  <c r="E42" i="30"/>
  <c r="D42" i="30"/>
  <c r="C42" i="30"/>
  <c r="B42" i="30"/>
  <c r="I41" i="30"/>
  <c r="I42" i="30" s="1"/>
  <c r="I40" i="30"/>
  <c r="J38" i="30"/>
  <c r="H38" i="30"/>
  <c r="G38" i="30"/>
  <c r="F38" i="30"/>
  <c r="E38" i="30"/>
  <c r="D38" i="30"/>
  <c r="C38" i="30"/>
  <c r="B38" i="30"/>
  <c r="I37" i="30"/>
  <c r="I38" i="30" s="1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I32" i="30" s="1"/>
  <c r="J30" i="30"/>
  <c r="H30" i="30"/>
  <c r="G30" i="30"/>
  <c r="F30" i="30"/>
  <c r="E30" i="30"/>
  <c r="D30" i="30"/>
  <c r="C30" i="30"/>
  <c r="B30" i="30"/>
  <c r="I29" i="30"/>
  <c r="I30" i="30" s="1"/>
  <c r="I28" i="30"/>
  <c r="J26" i="30"/>
  <c r="H26" i="30"/>
  <c r="G26" i="30"/>
  <c r="F26" i="30"/>
  <c r="E26" i="30"/>
  <c r="D26" i="30"/>
  <c r="C26" i="30"/>
  <c r="B26" i="30"/>
  <c r="I25" i="30"/>
  <c r="I26" i="30" s="1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I20" i="30" s="1"/>
  <c r="J18" i="30"/>
  <c r="H18" i="30"/>
  <c r="G18" i="30"/>
  <c r="F18" i="30"/>
  <c r="E18" i="30"/>
  <c r="D18" i="30"/>
  <c r="C18" i="30"/>
  <c r="B18" i="30"/>
  <c r="I17" i="30"/>
  <c r="I18" i="30" s="1"/>
  <c r="I16" i="30"/>
  <c r="J14" i="30"/>
  <c r="H14" i="30"/>
  <c r="G14" i="30"/>
  <c r="F14" i="30"/>
  <c r="E14" i="30"/>
  <c r="D14" i="30"/>
  <c r="C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I10" i="30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4" i="30"/>
  <c r="G91" i="29"/>
  <c r="C91" i="29"/>
  <c r="J90" i="29"/>
  <c r="J91" i="29" s="1"/>
  <c r="H90" i="29"/>
  <c r="H91" i="29" s="1"/>
  <c r="G90" i="29"/>
  <c r="F90" i="29"/>
  <c r="F91" i="29" s="1"/>
  <c r="E90" i="29"/>
  <c r="E91" i="29" s="1"/>
  <c r="D90" i="29"/>
  <c r="D91" i="29" s="1"/>
  <c r="C90" i="29"/>
  <c r="B90" i="29"/>
  <c r="B91" i="29" s="1"/>
  <c r="E89" i="29"/>
  <c r="J88" i="29"/>
  <c r="J89" i="29" s="1"/>
  <c r="H88" i="29"/>
  <c r="H89" i="29" s="1"/>
  <c r="G88" i="29"/>
  <c r="G89" i="29" s="1"/>
  <c r="F88" i="29"/>
  <c r="F89" i="29" s="1"/>
  <c r="E88" i="29"/>
  <c r="D88" i="29"/>
  <c r="D89" i="29" s="1"/>
  <c r="C88" i="29"/>
  <c r="C89" i="29" s="1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I90" i="29" s="1"/>
  <c r="I91" i="29" s="1"/>
  <c r="J78" i="29"/>
  <c r="H78" i="29"/>
  <c r="G78" i="29"/>
  <c r="F78" i="29"/>
  <c r="E78" i="29"/>
  <c r="D78" i="29"/>
  <c r="C78" i="29"/>
  <c r="B78" i="29"/>
  <c r="I77" i="29"/>
  <c r="I88" i="29" s="1"/>
  <c r="I76" i="29"/>
  <c r="I87" i="29" s="1"/>
  <c r="J74" i="29"/>
  <c r="H74" i="29"/>
  <c r="G74" i="29"/>
  <c r="F74" i="29"/>
  <c r="E74" i="29"/>
  <c r="D74" i="29"/>
  <c r="C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I68" i="29" s="1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G56" i="29"/>
  <c r="F56" i="29"/>
  <c r="E56" i="29"/>
  <c r="D56" i="29"/>
  <c r="C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I40" i="29"/>
  <c r="J38" i="29"/>
  <c r="H38" i="29"/>
  <c r="G38" i="29"/>
  <c r="F38" i="29"/>
  <c r="E38" i="29"/>
  <c r="D38" i="29"/>
  <c r="C38" i="29"/>
  <c r="B38" i="29"/>
  <c r="I37" i="29"/>
  <c r="I38" i="29" s="1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H26" i="29"/>
  <c r="G26" i="29"/>
  <c r="F26" i="29"/>
  <c r="E26" i="29"/>
  <c r="D26" i="29"/>
  <c r="C26" i="29"/>
  <c r="B26" i="29"/>
  <c r="I25" i="29"/>
  <c r="I26" i="29" s="1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G14" i="29"/>
  <c r="F14" i="29"/>
  <c r="E14" i="29"/>
  <c r="D14" i="29"/>
  <c r="C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I8" i="29" s="1"/>
  <c r="J6" i="29"/>
  <c r="H6" i="29"/>
  <c r="G6" i="29"/>
  <c r="F6" i="29"/>
  <c r="E6" i="29"/>
  <c r="D6" i="29"/>
  <c r="C6" i="29"/>
  <c r="B6" i="29"/>
  <c r="I5" i="29"/>
  <c r="I6" i="29" s="1"/>
  <c r="I4" i="29"/>
  <c r="J90" i="28"/>
  <c r="H90" i="28"/>
  <c r="G90" i="28"/>
  <c r="F90" i="28"/>
  <c r="E90" i="28"/>
  <c r="D90" i="28"/>
  <c r="C90" i="28"/>
  <c r="B90" i="28"/>
  <c r="J88" i="28"/>
  <c r="J89" i="28" s="1"/>
  <c r="H88" i="28"/>
  <c r="H89" i="28" s="1"/>
  <c r="G88" i="28"/>
  <c r="G89" i="28" s="1"/>
  <c r="F88" i="28"/>
  <c r="F89" i="28" s="1"/>
  <c r="E88" i="28"/>
  <c r="E89" i="28" s="1"/>
  <c r="D88" i="28"/>
  <c r="D89" i="28" s="1"/>
  <c r="C88" i="28"/>
  <c r="C89" i="28" s="1"/>
  <c r="B88" i="28"/>
  <c r="B89" i="28" s="1"/>
  <c r="J87" i="28"/>
  <c r="H87" i="28"/>
  <c r="G87" i="28"/>
  <c r="F87" i="28"/>
  <c r="E87" i="28"/>
  <c r="D87" i="28"/>
  <c r="C87" i="28"/>
  <c r="B87" i="28"/>
  <c r="J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I87" i="28" s="1"/>
  <c r="J74" i="28"/>
  <c r="H74" i="28"/>
  <c r="F74" i="28"/>
  <c r="E74" i="28"/>
  <c r="D74" i="28"/>
  <c r="B74" i="28"/>
  <c r="I73" i="28"/>
  <c r="I74" i="28" s="1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D56" i="28"/>
  <c r="B56" i="28"/>
  <c r="I55" i="28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D44" i="28"/>
  <c r="B44" i="28"/>
  <c r="I43" i="28"/>
  <c r="I44" i="28" s="1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F32" i="28"/>
  <c r="E32" i="28"/>
  <c r="D32" i="28"/>
  <c r="B32" i="28"/>
  <c r="I31" i="28"/>
  <c r="I32" i="28" s="1"/>
  <c r="J30" i="28"/>
  <c r="H30" i="28"/>
  <c r="G30" i="28"/>
  <c r="F30" i="28"/>
  <c r="E30" i="28"/>
  <c r="D30" i="28"/>
  <c r="C30" i="28"/>
  <c r="B30" i="28"/>
  <c r="I29" i="28"/>
  <c r="I30" i="28" s="1"/>
  <c r="I28" i="28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E20" i="28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F8" i="28"/>
  <c r="E8" i="28"/>
  <c r="D8" i="28"/>
  <c r="B8" i="28"/>
  <c r="I7" i="28"/>
  <c r="I8" i="28" s="1"/>
  <c r="J6" i="28"/>
  <c r="H6" i="28"/>
  <c r="G6" i="28"/>
  <c r="F6" i="28"/>
  <c r="E6" i="28"/>
  <c r="D6" i="28"/>
  <c r="C6" i="28"/>
  <c r="B6" i="28"/>
  <c r="I5" i="28"/>
  <c r="I6" i="28" s="1"/>
  <c r="I4" i="28"/>
  <c r="I20" i="28" l="1"/>
  <c r="I62" i="28"/>
  <c r="I68" i="28"/>
  <c r="I14" i="28"/>
  <c r="I38" i="28"/>
  <c r="I50" i="28"/>
  <c r="I90" i="28"/>
  <c r="J91" i="28"/>
  <c r="E91" i="28"/>
  <c r="B91" i="28"/>
  <c r="F91" i="28"/>
  <c r="I88" i="28"/>
  <c r="I56" i="28"/>
  <c r="C91" i="28"/>
  <c r="G91" i="28"/>
  <c r="D91" i="28"/>
  <c r="H91" i="28"/>
  <c r="I89" i="38"/>
  <c r="I80" i="38"/>
  <c r="I78" i="38"/>
  <c r="I89" i="37"/>
  <c r="I80" i="37"/>
  <c r="I78" i="37"/>
  <c r="I91" i="36"/>
  <c r="I89" i="36"/>
  <c r="I78" i="36"/>
  <c r="I80" i="36"/>
  <c r="I91" i="35"/>
  <c r="I80" i="35"/>
  <c r="I78" i="35"/>
  <c r="I89" i="34"/>
  <c r="I91" i="34"/>
  <c r="I78" i="34"/>
  <c r="I80" i="34"/>
  <c r="I89" i="33"/>
  <c r="I80" i="33"/>
  <c r="I78" i="33"/>
  <c r="I89" i="32"/>
  <c r="I91" i="32"/>
  <c r="I78" i="32"/>
  <c r="I80" i="32"/>
  <c r="I89" i="31"/>
  <c r="I80" i="31"/>
  <c r="I78" i="31"/>
  <c r="I89" i="30"/>
  <c r="I91" i="30"/>
  <c r="I78" i="30"/>
  <c r="I80" i="30"/>
  <c r="I89" i="29"/>
  <c r="I80" i="29"/>
  <c r="I78" i="29"/>
  <c r="I78" i="28"/>
  <c r="I80" i="28"/>
  <c r="I76" i="27"/>
  <c r="I70" i="27"/>
  <c r="I64" i="27"/>
  <c r="I58" i="27"/>
  <c r="I52" i="27"/>
  <c r="I46" i="27"/>
  <c r="I34" i="27"/>
  <c r="I40" i="27"/>
  <c r="I28" i="27"/>
  <c r="I22" i="27"/>
  <c r="I16" i="27"/>
  <c r="I10" i="27"/>
  <c r="I4" i="27"/>
  <c r="I91" i="28" l="1"/>
  <c r="I89" i="28"/>
  <c r="D80" i="27"/>
  <c r="J80" i="27"/>
  <c r="B80" i="27"/>
  <c r="E74" i="27"/>
  <c r="H74" i="27"/>
  <c r="J74" i="27"/>
  <c r="B68" i="27"/>
  <c r="E68" i="27"/>
  <c r="H68" i="27"/>
  <c r="J68" i="27"/>
  <c r="C62" i="27"/>
  <c r="F62" i="27"/>
  <c r="H62" i="27"/>
  <c r="D56" i="27"/>
  <c r="J56" i="27"/>
  <c r="B56" i="27"/>
  <c r="B50" i="27"/>
  <c r="J50" i="27"/>
  <c r="H50" i="27"/>
  <c r="B44" i="27"/>
  <c r="J44" i="27"/>
  <c r="B38" i="27"/>
  <c r="J38" i="27"/>
  <c r="J32" i="27"/>
  <c r="J20" i="27"/>
  <c r="J14" i="27"/>
  <c r="B14" i="27"/>
  <c r="J8" i="27"/>
  <c r="B8" i="27"/>
  <c r="E8" i="27"/>
  <c r="F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F91" i="27" s="1"/>
  <c r="E88" i="27"/>
  <c r="D88" i="27"/>
  <c r="C88" i="27"/>
  <c r="B88" i="27"/>
  <c r="J87" i="27"/>
  <c r="H87" i="27"/>
  <c r="G87" i="27"/>
  <c r="F87" i="27"/>
  <c r="E87" i="27"/>
  <c r="D87" i="27"/>
  <c r="C87" i="27"/>
  <c r="B87" i="27"/>
  <c r="I79" i="27"/>
  <c r="H78" i="27"/>
  <c r="G78" i="27"/>
  <c r="F78" i="27"/>
  <c r="E78" i="27"/>
  <c r="D78" i="27"/>
  <c r="C78" i="27"/>
  <c r="B78" i="27"/>
  <c r="I77" i="27"/>
  <c r="I80" i="27" s="1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42" i="27"/>
  <c r="I36" i="27"/>
  <c r="I30" i="27"/>
  <c r="I18" i="27"/>
  <c r="I12" i="27"/>
  <c r="H91" i="27" l="1"/>
  <c r="C91" i="27"/>
  <c r="I54" i="27"/>
  <c r="I56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<sst xmlns="http://schemas.openxmlformats.org/spreadsheetml/2006/main" count="1296" uniqueCount="57">
  <si>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</si>
  <si>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</si>
  <si>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</si>
  <si>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</si>
  <si>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</si>
  <si>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</si>
  <si>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</si>
  <si>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</si>
  <si>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</si>
  <si>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</si>
  <si>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</si>
  <si>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</si>
  <si>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</si>
  <si>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</si>
  <si>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</si>
  <si>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</si>
  <si>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</si>
  <si>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</si>
  <si>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</si>
  <si>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</si>
  <si>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</si>
  <si>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</si>
  <si>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</si>
  <si>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</si>
  <si>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</si>
  <si>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</si>
  <si>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</si>
  <si>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</si>
  <si>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</si>
  <si>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</si>
  <si>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9. červenec 2018     </t>
  </si>
  <si>
    <t xml:space="preserve">Stav ke dni: 9. červenec 2018        </t>
  </si>
  <si>
    <t>Žně 2018 – postup sklizně</t>
  </si>
  <si>
    <t>Žně 2018 – postup sklizně dle krajů</t>
  </si>
  <si>
    <t>c</t>
  </si>
  <si>
    <t xml:space="preserve">Stav ke dni: 16. červenec 2018     </t>
  </si>
  <si>
    <t xml:space="preserve">Stav ke dni: 16. červenec 2018        </t>
  </si>
  <si>
    <t xml:space="preserve">Stav ke dni: 23. červenec 2018     </t>
  </si>
  <si>
    <t xml:space="preserve">Stav ke dni: 23. červenec 2018        </t>
  </si>
  <si>
    <t xml:space="preserve">Stav ke dni: 30. červenec 2018     </t>
  </si>
  <si>
    <t xml:space="preserve">Stav ke dni: 30. červenec 2018        </t>
  </si>
  <si>
    <t xml:space="preserve">Stav ke dni: 6. srpen 2018     </t>
  </si>
  <si>
    <t xml:space="preserve">Stav ke dni: 6. srpen 2018        </t>
  </si>
  <si>
    <t xml:space="preserve">Stav ke dni: 13. srpen 2018     </t>
  </si>
  <si>
    <t xml:space="preserve">Stav ke dni: 13. srpen 2018        </t>
  </si>
  <si>
    <t xml:space="preserve">Stav ke dni: 20. srpen 2018     </t>
  </si>
  <si>
    <t xml:space="preserve">Stav ke dni: 20. srpen 2018        </t>
  </si>
  <si>
    <t xml:space="preserve">Stav ke dni: 27. srpen 2018     </t>
  </si>
  <si>
    <t xml:space="preserve">Stav ke dni: 27. srpen 2018        </t>
  </si>
  <si>
    <t xml:space="preserve">Stav ke dni: 3. září 2018     </t>
  </si>
  <si>
    <t xml:space="preserve">Stav ke dni: 3. září 2018        </t>
  </si>
  <si>
    <t xml:space="preserve">Stav ke dni: 10. září 2018     </t>
  </si>
  <si>
    <t xml:space="preserve">Stav ke dni: 10. září 2018        </t>
  </si>
  <si>
    <t xml:space="preserve">Stav ke dni: 17. září 2018     </t>
  </si>
  <si>
    <t xml:space="preserve">Stav ke dni: 17. září 2018        </t>
  </si>
  <si>
    <t xml:space="preserve">Stav ke dni: 24. září 2018     </t>
  </si>
  <si>
    <t xml:space="preserve">Stav ke dni: 24. září 2018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</si>
</sst>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/>
    <xf numFmtId="0" fontId="14" fillId="0" borderId="0" xfId="0" applyFont="1" applyFill="1"/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xSplit="10" ySplit="2" topLeftCell="K21" activePane="bottomRight" state="frozen"/>
      <selection pane="topRight" activeCell="K1" sqref="K1"/>
      <selection pane="bottomLeft" activeCell="A3" sqref="A3"/>
      <selection pane="bottomRight" activeCell="N81" sqref="N8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58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9" t="s">
        <v>20</v>
      </c>
      <c r="B5" s="44">
        <v>18878.900000000001</v>
      </c>
      <c r="C5" s="44">
        <v>0</v>
      </c>
      <c r="D5" s="44">
        <v>17125.96</v>
      </c>
      <c r="E5" s="44">
        <v>324</v>
      </c>
      <c r="F5" s="44">
        <v>31</v>
      </c>
      <c r="G5" s="44">
        <v>0</v>
      </c>
      <c r="H5" s="44">
        <v>648</v>
      </c>
      <c r="I5" s="43">
        <f>B5+C5+D5+E5+F5+G5+H5</f>
        <v>37007.86</v>
      </c>
      <c r="J5" s="47">
        <v>22984.85</v>
      </c>
    </row>
    <row r="6" spans="1:10" ht="20.100000000000001" customHeight="1" thickBot="1" x14ac:dyDescent="0.35">
      <c r="A6" s="60" t="s">
        <v>11</v>
      </c>
      <c r="B6" s="48">
        <f>(B5/B4)*100</f>
        <v>11.695506111629705</v>
      </c>
      <c r="C6" s="48">
        <f t="shared" ref="C6:J6" si="0">(C5/C4)*100</f>
        <v>0</v>
      </c>
      <c r="D6" s="48">
        <f t="shared" si="0"/>
        <v>79.81782515260079</v>
      </c>
      <c r="E6" s="48">
        <f t="shared" si="0"/>
        <v>0.78057053924414754</v>
      </c>
      <c r="F6" s="48">
        <f t="shared" si="0"/>
        <v>0.74638365082728197</v>
      </c>
      <c r="G6" s="48">
        <f t="shared" si="0"/>
        <v>0</v>
      </c>
      <c r="H6" s="48">
        <f t="shared" si="0"/>
        <v>13.320834772312399</v>
      </c>
      <c r="I6" s="48">
        <f t="shared" si="0"/>
        <v>14.69536408509795</v>
      </c>
      <c r="J6" s="48">
        <f t="shared" si="0"/>
        <v>25.319500361536402</v>
      </c>
    </row>
    <row r="7" spans="1:10" ht="20.100000000000001" customHeight="1" thickBot="1" x14ac:dyDescent="0.35">
      <c r="A7" s="61" t="s">
        <v>22</v>
      </c>
      <c r="B7" s="49">
        <v>97642.22</v>
      </c>
      <c r="C7" s="45">
        <v>0</v>
      </c>
      <c r="D7" s="45">
        <v>86720.93</v>
      </c>
      <c r="E7" s="45">
        <v>1451.5200000000002</v>
      </c>
      <c r="F7" s="45">
        <v>139.5</v>
      </c>
      <c r="G7" s="45">
        <v>0</v>
      </c>
      <c r="H7" s="50">
        <v>2656.7999999999997</v>
      </c>
      <c r="I7" s="46">
        <f>B7+C7+D7+E7+F7+G7+H7</f>
        <v>188610.96999999997</v>
      </c>
      <c r="J7" s="51">
        <v>69898.010000000009</v>
      </c>
    </row>
    <row r="8" spans="1:10" ht="20.100000000000001" customHeight="1" thickBot="1" x14ac:dyDescent="0.35">
      <c r="A8" s="62" t="s">
        <v>10</v>
      </c>
      <c r="B8" s="52">
        <f t="shared" ref="B8:J8" si="1">B7/B5</f>
        <v>5.1720290906779525</v>
      </c>
      <c r="C8" s="52">
        <v>0</v>
      </c>
      <c r="D8" s="52">
        <f t="shared" si="1"/>
        <v>5.0637120488428096</v>
      </c>
      <c r="E8" s="52">
        <f t="shared" si="1"/>
        <v>4.4800000000000004</v>
      </c>
      <c r="F8" s="52">
        <f t="shared" si="1"/>
        <v>4.5</v>
      </c>
      <c r="G8" s="52">
        <v>0</v>
      </c>
      <c r="H8" s="52">
        <f t="shared" si="1"/>
        <v>4.0999999999999996</v>
      </c>
      <c r="I8" s="52">
        <f t="shared" si="1"/>
        <v>5.0965111195297421</v>
      </c>
      <c r="J8" s="52">
        <f t="shared" si="1"/>
        <v>3.0410470375051397</v>
      </c>
    </row>
    <row r="9" spans="1:10" ht="20.100000000000001" customHeight="1" thickBot="1" x14ac:dyDescent="0.35">
      <c r="A9" s="76" t="s">
        <v>9</v>
      </c>
      <c r="B9" s="77"/>
      <c r="C9" s="77"/>
      <c r="D9" s="77"/>
      <c r="E9" s="77"/>
      <c r="F9" s="77"/>
      <c r="G9" s="77"/>
      <c r="H9" s="77"/>
      <c r="I9" s="77"/>
      <c r="J9" s="78"/>
    </row>
    <row r="10" spans="1:10" ht="20.100000000000001" customHeight="1" thickBot="1" x14ac:dyDescent="0.35">
      <c r="A10" s="58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9" t="s">
        <v>20</v>
      </c>
      <c r="B11" s="44">
        <v>1921.9</v>
      </c>
      <c r="C11" s="44">
        <v>0</v>
      </c>
      <c r="D11" s="44">
        <v>11254</v>
      </c>
      <c r="E11" s="44">
        <v>0</v>
      </c>
      <c r="F11" s="44">
        <v>0</v>
      </c>
      <c r="G11" s="44">
        <v>0</v>
      </c>
      <c r="H11" s="44">
        <v>0</v>
      </c>
      <c r="I11" s="43">
        <f>B11+C11+D11+E11+F11+G11+H11</f>
        <v>13175.9</v>
      </c>
      <c r="J11" s="47">
        <v>2437.6999999999998</v>
      </c>
    </row>
    <row r="12" spans="1:10" ht="20.100000000000001" customHeight="1" thickBot="1" x14ac:dyDescent="0.35">
      <c r="A12" s="60" t="s">
        <v>11</v>
      </c>
      <c r="B12" s="48">
        <f>(B11/B10)*100</f>
        <v>2.507333549464033</v>
      </c>
      <c r="C12" s="48">
        <f t="shared" ref="C12:J12" si="2">(C11/C10)*100</f>
        <v>0</v>
      </c>
      <c r="D12" s="48">
        <f t="shared" si="2"/>
        <v>72.478562021207736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10.074443330405638</v>
      </c>
      <c r="J12" s="48">
        <f t="shared" si="2"/>
        <v>5.5013092606011966</v>
      </c>
    </row>
    <row r="13" spans="1:10" ht="20.100000000000001" customHeight="1" thickBot="1" x14ac:dyDescent="0.35">
      <c r="A13" s="61" t="s">
        <v>22</v>
      </c>
      <c r="B13" s="49">
        <v>12248.33</v>
      </c>
      <c r="C13" s="45">
        <v>0</v>
      </c>
      <c r="D13" s="45">
        <v>56229</v>
      </c>
      <c r="E13" s="45">
        <v>0</v>
      </c>
      <c r="F13" s="45">
        <v>0</v>
      </c>
      <c r="G13" s="45">
        <v>0</v>
      </c>
      <c r="H13" s="50">
        <v>0</v>
      </c>
      <c r="I13" s="46">
        <f>B13+C13+D13+E13+F13+G13+H13</f>
        <v>68477.33</v>
      </c>
      <c r="J13" s="51">
        <v>8274.5</v>
      </c>
    </row>
    <row r="14" spans="1:10" ht="20.100000000000001" customHeight="1" thickBot="1" x14ac:dyDescent="0.35">
      <c r="A14" s="62" t="s">
        <v>10</v>
      </c>
      <c r="B14" s="52">
        <f t="shared" ref="B14:J14" si="3">B13/B11</f>
        <v>6.3730318955200582</v>
      </c>
      <c r="C14" s="52">
        <v>0</v>
      </c>
      <c r="D14" s="52">
        <f t="shared" si="3"/>
        <v>4.9963568508974587</v>
      </c>
      <c r="E14" s="52">
        <v>0</v>
      </c>
      <c r="F14" s="52">
        <v>0</v>
      </c>
      <c r="G14" s="52">
        <v>0</v>
      </c>
      <c r="H14" s="52">
        <v>0</v>
      </c>
      <c r="I14" s="52">
        <f t="shared" si="3"/>
        <v>5.1971652790321725</v>
      </c>
      <c r="J14" s="52">
        <f t="shared" si="3"/>
        <v>3.3943881527669526</v>
      </c>
    </row>
    <row r="15" spans="1:10" ht="20.100000000000001" customHeight="1" thickBot="1" x14ac:dyDescent="0.35">
      <c r="A15" s="76" t="s">
        <v>25</v>
      </c>
      <c r="B15" s="77"/>
      <c r="C15" s="77"/>
      <c r="D15" s="77"/>
      <c r="E15" s="77"/>
      <c r="F15" s="77"/>
      <c r="G15" s="77"/>
      <c r="H15" s="77"/>
      <c r="I15" s="77"/>
      <c r="J15" s="78"/>
    </row>
    <row r="16" spans="1:10" ht="20.100000000000001" customHeight="1" thickBot="1" x14ac:dyDescent="0.35">
      <c r="A16" s="58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9" t="s">
        <v>20</v>
      </c>
      <c r="B17" s="44">
        <v>3542</v>
      </c>
      <c r="C17" s="44">
        <v>0</v>
      </c>
      <c r="D17" s="44">
        <v>3146</v>
      </c>
      <c r="E17" s="44">
        <v>0</v>
      </c>
      <c r="F17" s="44">
        <v>0</v>
      </c>
      <c r="G17" s="44">
        <v>0</v>
      </c>
      <c r="H17" s="44">
        <v>0</v>
      </c>
      <c r="I17" s="43">
        <f>B17+C17+D17+E17+F17+G17+H17</f>
        <v>6688</v>
      </c>
      <c r="J17" s="47">
        <v>5163</v>
      </c>
    </row>
    <row r="18" spans="1:12" ht="20.100000000000001" customHeight="1" thickBot="1" x14ac:dyDescent="0.35">
      <c r="A18" s="60" t="s">
        <v>11</v>
      </c>
      <c r="B18" s="48">
        <f>(B17/B16)*100</f>
        <v>8.0363491650773202</v>
      </c>
      <c r="C18" s="48">
        <f t="shared" ref="C18:J18" si="4">(C17/C16)*100</f>
        <v>0</v>
      </c>
      <c r="D18" s="48">
        <f t="shared" si="4"/>
        <v>57.974967197888873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8.7234972249939666</v>
      </c>
      <c r="J18" s="48">
        <f t="shared" si="4"/>
        <v>19.958891564420679</v>
      </c>
    </row>
    <row r="19" spans="1:12" ht="20.100000000000001" customHeight="1" thickBot="1" x14ac:dyDescent="0.35">
      <c r="A19" s="61" t="s">
        <v>22</v>
      </c>
      <c r="B19" s="49">
        <v>19180</v>
      </c>
      <c r="C19" s="45">
        <v>0</v>
      </c>
      <c r="D19" s="45">
        <v>17442</v>
      </c>
      <c r="E19" s="45">
        <v>0</v>
      </c>
      <c r="F19" s="45">
        <v>0</v>
      </c>
      <c r="G19" s="45">
        <v>0</v>
      </c>
      <c r="H19" s="50">
        <v>0</v>
      </c>
      <c r="I19" s="46">
        <f>B19+C19+D19+E19+F19+G19+H19</f>
        <v>36622</v>
      </c>
      <c r="J19" s="51">
        <v>16422</v>
      </c>
    </row>
    <row r="20" spans="1:12" ht="20.100000000000001" customHeight="1" thickBot="1" x14ac:dyDescent="0.35">
      <c r="A20" s="63" t="s">
        <v>10</v>
      </c>
      <c r="B20" s="52">
        <f>B19/B17</f>
        <v>5.4150197628458496</v>
      </c>
      <c r="C20" s="52">
        <v>0</v>
      </c>
      <c r="D20" s="52">
        <f t="shared" ref="D20:J20" si="5">D19/D17</f>
        <v>5.5441830896376354</v>
      </c>
      <c r="E20" s="52">
        <v>0</v>
      </c>
      <c r="F20" s="52">
        <v>0</v>
      </c>
      <c r="G20" s="52">
        <v>0</v>
      </c>
      <c r="H20" s="52">
        <v>0</v>
      </c>
      <c r="I20" s="52">
        <f t="shared" si="5"/>
        <v>5.4757775119617227</v>
      </c>
      <c r="J20" s="52">
        <f t="shared" si="5"/>
        <v>3.1807088901801279</v>
      </c>
      <c r="L20" s="25"/>
    </row>
    <row r="21" spans="1:12" ht="20.100000000000001" customHeight="1" thickBot="1" x14ac:dyDescent="0.35">
      <c r="A21" s="73" t="s">
        <v>12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2" ht="20.100000000000001" customHeight="1" thickBot="1" x14ac:dyDescent="0.35">
      <c r="A22" s="58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9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0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61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62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76" t="s">
        <v>26</v>
      </c>
      <c r="B27" s="77"/>
      <c r="C27" s="77"/>
      <c r="D27" s="77"/>
      <c r="E27" s="77"/>
      <c r="F27" s="77"/>
      <c r="G27" s="77"/>
      <c r="H27" s="77"/>
      <c r="I27" s="77"/>
      <c r="J27" s="78"/>
    </row>
    <row r="28" spans="1:12" ht="20.100000000000001" customHeight="1" thickBot="1" x14ac:dyDescent="0.35">
      <c r="A28" s="58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9" t="s">
        <v>20</v>
      </c>
      <c r="B29" s="44">
        <v>4677.8</v>
      </c>
      <c r="C29" s="44">
        <v>0</v>
      </c>
      <c r="D29" s="44">
        <v>3408</v>
      </c>
      <c r="E29" s="44">
        <v>0</v>
      </c>
      <c r="F29" s="44">
        <v>0</v>
      </c>
      <c r="G29" s="44">
        <v>0</v>
      </c>
      <c r="H29" s="44">
        <v>0</v>
      </c>
      <c r="I29" s="43">
        <f>B29+C29+D29+E29+F29+G29+H29</f>
        <v>8085.8</v>
      </c>
      <c r="J29" s="47">
        <v>14077</v>
      </c>
    </row>
    <row r="30" spans="1:12" ht="20.100000000000001" customHeight="1" thickBot="1" x14ac:dyDescent="0.35">
      <c r="A30" s="60" t="s">
        <v>11</v>
      </c>
      <c r="B30" s="48">
        <f>(B29/B28)*100</f>
        <v>7.4978934314330958</v>
      </c>
      <c r="C30" s="48">
        <f t="shared" ref="C30:J30" si="8">(C29/C28)*100</f>
        <v>0</v>
      </c>
      <c r="D30" s="48">
        <f t="shared" si="8"/>
        <v>70.450923117949486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9.3060170539339939</v>
      </c>
      <c r="J30" s="48">
        <f t="shared" si="8"/>
        <v>53.136254462150653</v>
      </c>
    </row>
    <row r="31" spans="1:12" ht="20.100000000000001" customHeight="1" thickBot="1" x14ac:dyDescent="0.35">
      <c r="A31" s="61" t="s">
        <v>22</v>
      </c>
      <c r="B31" s="49">
        <v>23325</v>
      </c>
      <c r="C31" s="45">
        <v>0</v>
      </c>
      <c r="D31" s="45">
        <v>17307</v>
      </c>
      <c r="E31" s="45">
        <v>0</v>
      </c>
      <c r="F31" s="45">
        <v>0</v>
      </c>
      <c r="G31" s="45">
        <v>0</v>
      </c>
      <c r="H31" s="50">
        <v>0</v>
      </c>
      <c r="I31" s="46">
        <f>B31+C31+D31+E31+F31+G31+H31</f>
        <v>40632</v>
      </c>
      <c r="J31" s="51">
        <v>40937.4</v>
      </c>
    </row>
    <row r="32" spans="1:12" ht="20.100000000000001" customHeight="1" thickBot="1" x14ac:dyDescent="0.35">
      <c r="A32" s="62" t="s">
        <v>10</v>
      </c>
      <c r="B32" s="52">
        <f>B31/B29</f>
        <v>4.9863183547821626</v>
      </c>
      <c r="C32" s="52">
        <v>0</v>
      </c>
      <c r="D32" s="52">
        <f t="shared" ref="D32:J32" si="9">D31/D29</f>
        <v>5.078345070422535</v>
      </c>
      <c r="E32" s="52">
        <v>0</v>
      </c>
      <c r="F32" s="52">
        <v>0</v>
      </c>
      <c r="G32" s="52">
        <v>0</v>
      </c>
      <c r="H32" s="52">
        <v>0</v>
      </c>
      <c r="I32" s="52">
        <f t="shared" si="9"/>
        <v>5.0251057409285416</v>
      </c>
      <c r="J32" s="52">
        <f t="shared" si="9"/>
        <v>2.9081054201889609</v>
      </c>
    </row>
    <row r="33" spans="1:10" ht="20.100000000000001" customHeight="1" thickBot="1" x14ac:dyDescent="0.35">
      <c r="A33" s="76" t="s">
        <v>13</v>
      </c>
      <c r="B33" s="77"/>
      <c r="C33" s="77"/>
      <c r="D33" s="77"/>
      <c r="E33" s="77"/>
      <c r="F33" s="77"/>
      <c r="G33" s="77"/>
      <c r="H33" s="77"/>
      <c r="I33" s="77"/>
      <c r="J33" s="78"/>
    </row>
    <row r="34" spans="1:10" ht="20.100000000000001" customHeight="1" thickBot="1" x14ac:dyDescent="0.35">
      <c r="A34" s="58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9" t="s">
        <v>20</v>
      </c>
      <c r="B35" s="56">
        <v>40</v>
      </c>
      <c r="C35" s="56">
        <v>0</v>
      </c>
      <c r="D35" s="56">
        <v>901.15</v>
      </c>
      <c r="E35" s="56">
        <v>0</v>
      </c>
      <c r="F35" s="56">
        <v>0</v>
      </c>
      <c r="G35" s="56">
        <v>0</v>
      </c>
      <c r="H35" s="56">
        <v>0</v>
      </c>
      <c r="I35" s="41">
        <f>B35+C35+D35+E35+F35+G35+H35</f>
        <v>941.15</v>
      </c>
      <c r="J35" s="34">
        <v>70</v>
      </c>
    </row>
    <row r="36" spans="1:10" ht="20.100000000000001" customHeight="1" thickBot="1" x14ac:dyDescent="0.35">
      <c r="A36" s="60" t="s">
        <v>11</v>
      </c>
      <c r="B36" s="23">
        <f>(B35/B34)*100</f>
        <v>0.37783220660620725</v>
      </c>
      <c r="C36" s="23">
        <f t="shared" ref="C36:J36" si="10">(C35/C34)*100</f>
        <v>0</v>
      </c>
      <c r="D36" s="23">
        <f t="shared" si="10"/>
        <v>51.939481268011519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4.655378801369185</v>
      </c>
      <c r="J36" s="23">
        <f t="shared" si="10"/>
        <v>1.1773451875174499</v>
      </c>
    </row>
    <row r="37" spans="1:10" ht="20.100000000000001" customHeight="1" thickBot="1" x14ac:dyDescent="0.35">
      <c r="A37" s="61" t="s">
        <v>22</v>
      </c>
      <c r="B37" s="57">
        <v>240</v>
      </c>
      <c r="C37" s="57">
        <v>0</v>
      </c>
      <c r="D37" s="57">
        <v>4266.47</v>
      </c>
      <c r="E37" s="57">
        <v>0</v>
      </c>
      <c r="F37" s="57">
        <v>0</v>
      </c>
      <c r="G37" s="57">
        <v>0</v>
      </c>
      <c r="H37" s="57">
        <v>0</v>
      </c>
      <c r="I37" s="46">
        <f>B37+C37+D37+E37+F37+G37+H37</f>
        <v>4506.47</v>
      </c>
      <c r="J37" s="57">
        <v>186</v>
      </c>
    </row>
    <row r="38" spans="1:10" ht="20.100000000000001" customHeight="1" thickBot="1" x14ac:dyDescent="0.35">
      <c r="A38" s="62" t="s">
        <v>10</v>
      </c>
      <c r="B38" s="24">
        <f t="shared" ref="B38:J38" si="11">B37/B35</f>
        <v>6</v>
      </c>
      <c r="C38" s="24">
        <v>0</v>
      </c>
      <c r="D38" s="24">
        <f t="shared" si="11"/>
        <v>4.7344726183210346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4.7882590447856348</v>
      </c>
      <c r="J38" s="24">
        <f t="shared" si="11"/>
        <v>2.657142857142857</v>
      </c>
    </row>
    <row r="39" spans="1:10" ht="20.100000000000001" customHeight="1" thickBot="1" x14ac:dyDescent="0.35">
      <c r="A39" s="76" t="s">
        <v>14</v>
      </c>
      <c r="B39" s="77"/>
      <c r="C39" s="77"/>
      <c r="D39" s="77"/>
      <c r="E39" s="77"/>
      <c r="F39" s="77"/>
      <c r="G39" s="77"/>
      <c r="H39" s="77"/>
      <c r="I39" s="77"/>
      <c r="J39" s="78"/>
    </row>
    <row r="40" spans="1:10" ht="20.100000000000001" customHeight="1" thickBot="1" x14ac:dyDescent="0.35">
      <c r="A40" s="58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9" t="s">
        <v>20</v>
      </c>
      <c r="B41" s="33">
        <v>340</v>
      </c>
      <c r="C41" s="33">
        <v>0</v>
      </c>
      <c r="D41" s="44">
        <v>13157</v>
      </c>
      <c r="E41" s="33">
        <v>0</v>
      </c>
      <c r="F41" s="33">
        <v>0</v>
      </c>
      <c r="G41" s="33">
        <v>0</v>
      </c>
      <c r="H41" s="33">
        <v>0</v>
      </c>
      <c r="I41" s="43">
        <f>B41+C41+D41+E41+F41+G41+H41</f>
        <v>13497</v>
      </c>
      <c r="J41" s="47">
        <v>1592</v>
      </c>
    </row>
    <row r="42" spans="1:10" ht="20.100000000000001" customHeight="1" thickBot="1" x14ac:dyDescent="0.35">
      <c r="A42" s="60" t="s">
        <v>11</v>
      </c>
      <c r="B42" s="23">
        <f>(B41/B40)*100</f>
        <v>0.58217842261838515</v>
      </c>
      <c r="C42" s="23">
        <f t="shared" ref="C42:J42" si="12">(C41/C40)*100</f>
        <v>0</v>
      </c>
      <c r="D42" s="23">
        <f t="shared" si="12"/>
        <v>73.773157493383565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13.303693344595032</v>
      </c>
      <c r="J42" s="23">
        <f t="shared" si="12"/>
        <v>4.6837511786606889</v>
      </c>
    </row>
    <row r="43" spans="1:10" ht="20.100000000000001" customHeight="1" thickBot="1" x14ac:dyDescent="0.35">
      <c r="A43" s="61" t="s">
        <v>22</v>
      </c>
      <c r="B43" s="49">
        <v>1768</v>
      </c>
      <c r="C43" s="45">
        <v>0</v>
      </c>
      <c r="D43" s="45">
        <v>69346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71114</v>
      </c>
      <c r="J43" s="51">
        <v>5253.6</v>
      </c>
    </row>
    <row r="44" spans="1:10" ht="20.100000000000001" customHeight="1" thickBot="1" x14ac:dyDescent="0.35">
      <c r="A44" s="63" t="s">
        <v>10</v>
      </c>
      <c r="B44" s="24">
        <f t="shared" ref="B44:J44" si="13">B43/B41</f>
        <v>5.2</v>
      </c>
      <c r="C44" s="24">
        <v>0</v>
      </c>
      <c r="D44" s="24">
        <f t="shared" si="13"/>
        <v>5.2706544044995063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5.2688745647180859</v>
      </c>
      <c r="J44" s="24">
        <f t="shared" si="13"/>
        <v>3.3000000000000003</v>
      </c>
    </row>
    <row r="45" spans="1:10" ht="20.100000000000001" customHeight="1" thickBot="1" x14ac:dyDescent="0.35">
      <c r="A45" s="73" t="s">
        <v>29</v>
      </c>
      <c r="B45" s="74"/>
      <c r="C45" s="74"/>
      <c r="D45" s="74"/>
      <c r="E45" s="74"/>
      <c r="F45" s="74"/>
      <c r="G45" s="74"/>
      <c r="H45" s="74"/>
      <c r="I45" s="74"/>
      <c r="J45" s="75"/>
    </row>
    <row r="46" spans="1:10" ht="20.100000000000001" customHeight="1" thickBot="1" x14ac:dyDescent="0.35">
      <c r="A46" s="58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9" t="s">
        <v>20</v>
      </c>
      <c r="B47" s="44">
        <v>2775</v>
      </c>
      <c r="C47" s="44">
        <v>0</v>
      </c>
      <c r="D47" s="44">
        <v>3938</v>
      </c>
      <c r="E47" s="44">
        <v>0</v>
      </c>
      <c r="F47" s="44">
        <v>0</v>
      </c>
      <c r="G47" s="44">
        <v>0</v>
      </c>
      <c r="H47" s="44">
        <v>39</v>
      </c>
      <c r="I47" s="43">
        <f>B47+C47+D47+E47+F47+G47+H47</f>
        <v>6752</v>
      </c>
      <c r="J47" s="47">
        <v>9524</v>
      </c>
    </row>
    <row r="48" spans="1:10" ht="20.100000000000001" customHeight="1" thickBot="1" x14ac:dyDescent="0.35">
      <c r="A48" s="60" t="s">
        <v>11</v>
      </c>
      <c r="B48" s="48">
        <f>(B47/B46)*100</f>
        <v>5.7958482928877109</v>
      </c>
      <c r="C48" s="48">
        <f t="shared" ref="C48:J48" si="14">(C47/C46)*100</f>
        <v>0</v>
      </c>
      <c r="D48" s="48">
        <f t="shared" si="14"/>
        <v>73.748218562902295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0.9699586399687623</v>
      </c>
      <c r="I48" s="48">
        <f t="shared" si="14"/>
        <v>8.5392700821133296</v>
      </c>
      <c r="J48" s="48">
        <f t="shared" si="14"/>
        <v>33.076794843298515</v>
      </c>
    </row>
    <row r="49" spans="1:15" ht="20.100000000000001" customHeight="1" thickBot="1" x14ac:dyDescent="0.35">
      <c r="A49" s="61" t="s">
        <v>22</v>
      </c>
      <c r="B49" s="49">
        <v>15373</v>
      </c>
      <c r="C49" s="45">
        <v>0</v>
      </c>
      <c r="D49" s="45">
        <v>20078</v>
      </c>
      <c r="E49" s="45">
        <v>0</v>
      </c>
      <c r="F49" s="45">
        <v>0</v>
      </c>
      <c r="G49" s="45">
        <v>0</v>
      </c>
      <c r="H49" s="50">
        <v>170</v>
      </c>
      <c r="I49" s="46">
        <f>B49+C49+D49+E49+F49+G49+H49</f>
        <v>35621</v>
      </c>
      <c r="J49" s="51">
        <v>32105</v>
      </c>
    </row>
    <row r="50" spans="1:15" ht="20.100000000000001" customHeight="1" thickBot="1" x14ac:dyDescent="0.35">
      <c r="A50" s="62" t="s">
        <v>10</v>
      </c>
      <c r="B50" s="52">
        <f t="shared" ref="B50:J50" si="15">B49/B47</f>
        <v>5.5398198198198196</v>
      </c>
      <c r="C50" s="52">
        <v>0</v>
      </c>
      <c r="D50" s="52">
        <f t="shared" si="15"/>
        <v>5.0985271711528695</v>
      </c>
      <c r="E50" s="52">
        <v>0</v>
      </c>
      <c r="F50" s="52">
        <v>0</v>
      </c>
      <c r="G50" s="52">
        <v>0</v>
      </c>
      <c r="H50" s="52">
        <f t="shared" si="15"/>
        <v>4.3589743589743586</v>
      </c>
      <c r="I50" s="52">
        <f t="shared" si="15"/>
        <v>5.2756220379146921</v>
      </c>
      <c r="J50" s="52">
        <f t="shared" si="15"/>
        <v>3.3709575808483829</v>
      </c>
      <c r="O50">
        <v>0</v>
      </c>
    </row>
    <row r="51" spans="1:15" ht="20.100000000000001" customHeight="1" thickBot="1" x14ac:dyDescent="0.35">
      <c r="A51" s="76" t="s">
        <v>15</v>
      </c>
      <c r="B51" s="77"/>
      <c r="C51" s="77"/>
      <c r="D51" s="77"/>
      <c r="E51" s="77"/>
      <c r="F51" s="77"/>
      <c r="G51" s="77"/>
      <c r="H51" s="77"/>
      <c r="I51" s="77"/>
      <c r="J51" s="78"/>
    </row>
    <row r="52" spans="1:15" ht="20.100000000000001" customHeight="1" thickBot="1" x14ac:dyDescent="0.35">
      <c r="A52" s="58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5" ht="20.100000000000001" customHeight="1" thickBot="1" x14ac:dyDescent="0.35">
      <c r="A53" s="59" t="s">
        <v>20</v>
      </c>
      <c r="B53" s="56">
        <v>500</v>
      </c>
      <c r="C53" s="56">
        <v>0</v>
      </c>
      <c r="D53" s="56">
        <v>3190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3690</v>
      </c>
      <c r="J53" s="56">
        <v>400</v>
      </c>
    </row>
    <row r="54" spans="1:15" ht="20.100000000000001" customHeight="1" thickBot="1" x14ac:dyDescent="0.35">
      <c r="A54" s="60" t="s">
        <v>11</v>
      </c>
      <c r="B54" s="23">
        <f>(B53/B52)*100</f>
        <v>0.6969395849557507</v>
      </c>
      <c r="C54" s="23">
        <f t="shared" ref="C54:J54" si="16">(C53/C52)*100</f>
        <v>0</v>
      </c>
      <c r="D54" s="23">
        <f t="shared" si="16"/>
        <v>25.586278696334986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2.8097194057344472</v>
      </c>
      <c r="J54" s="23">
        <f t="shared" si="16"/>
        <v>0.92955160754331134</v>
      </c>
    </row>
    <row r="55" spans="1:15" ht="20.100000000000001" customHeight="1" thickBot="1" x14ac:dyDescent="0.35">
      <c r="A55" s="61" t="s">
        <v>22</v>
      </c>
      <c r="B55" s="57">
        <v>2250</v>
      </c>
      <c r="C55" s="57">
        <v>0</v>
      </c>
      <c r="D55" s="57">
        <v>18168</v>
      </c>
      <c r="E55" s="57">
        <v>0</v>
      </c>
      <c r="F55" s="57">
        <v>0</v>
      </c>
      <c r="G55" s="57">
        <v>0</v>
      </c>
      <c r="H55" s="57">
        <v>0</v>
      </c>
      <c r="I55" s="46">
        <f>B55+C55+D55+E55+F55+G55+H55</f>
        <v>20418</v>
      </c>
      <c r="J55" s="57">
        <v>1240</v>
      </c>
    </row>
    <row r="56" spans="1:15" ht="20.100000000000001" customHeight="1" thickBot="1" x14ac:dyDescent="0.35">
      <c r="A56" s="62" t="s">
        <v>10</v>
      </c>
      <c r="B56" s="52">
        <f t="shared" ref="B56:J56" si="17">B55/B53</f>
        <v>4.5</v>
      </c>
      <c r="C56" s="52">
        <v>0</v>
      </c>
      <c r="D56" s="52">
        <f t="shared" si="17"/>
        <v>5.6952978056426335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5.5333333333333332</v>
      </c>
      <c r="J56" s="52">
        <f t="shared" si="17"/>
        <v>3.1</v>
      </c>
    </row>
    <row r="57" spans="1:15" ht="20.100000000000001" customHeight="1" thickBot="1" x14ac:dyDescent="0.35">
      <c r="A57" s="76" t="s">
        <v>16</v>
      </c>
      <c r="B57" s="77"/>
      <c r="C57" s="77"/>
      <c r="D57" s="77"/>
      <c r="E57" s="77"/>
      <c r="F57" s="77"/>
      <c r="G57" s="77"/>
      <c r="H57" s="77"/>
      <c r="I57" s="77"/>
      <c r="J57" s="78"/>
    </row>
    <row r="58" spans="1:15" ht="20.100000000000001" customHeight="1" thickBot="1" x14ac:dyDescent="0.35">
      <c r="A58" s="64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5" ht="20.100000000000001" customHeight="1" thickBot="1" x14ac:dyDescent="0.35">
      <c r="A59" s="65" t="s">
        <v>20</v>
      </c>
      <c r="B59" s="44">
        <v>37041.5</v>
      </c>
      <c r="C59" s="44">
        <v>32</v>
      </c>
      <c r="D59" s="44">
        <v>4752</v>
      </c>
      <c r="E59" s="44">
        <v>1768.4</v>
      </c>
      <c r="F59" s="44">
        <v>60</v>
      </c>
      <c r="G59" s="44">
        <v>0</v>
      </c>
      <c r="H59" s="44">
        <v>95</v>
      </c>
      <c r="I59" s="43">
        <f>B59+C59+D59+E59+F59+G59+H59</f>
        <v>43748.9</v>
      </c>
      <c r="J59" s="47">
        <v>25385</v>
      </c>
    </row>
    <row r="60" spans="1:15" ht="20.100000000000001" customHeight="1" thickBot="1" x14ac:dyDescent="0.35">
      <c r="A60" s="66" t="s">
        <v>11</v>
      </c>
      <c r="B60" s="48">
        <f>(B59/B58)*100</f>
        <v>33.562839250477197</v>
      </c>
      <c r="C60" s="48">
        <f t="shared" ref="C60:J60" si="18">(C59/C58)*100</f>
        <v>1.1473811026332397</v>
      </c>
      <c r="D60" s="48">
        <f t="shared" si="18"/>
        <v>63.136832343277291</v>
      </c>
      <c r="E60" s="48">
        <f t="shared" si="18"/>
        <v>6.3399282832360448</v>
      </c>
      <c r="F60" s="48">
        <f t="shared" si="18"/>
        <v>2.2860452179744115</v>
      </c>
      <c r="G60" s="48">
        <f t="shared" si="18"/>
        <v>0</v>
      </c>
      <c r="H60" s="48">
        <f t="shared" si="18"/>
        <v>4.8279717436601111</v>
      </c>
      <c r="I60" s="48">
        <f t="shared" si="18"/>
        <v>28.241321869112546</v>
      </c>
      <c r="J60" s="48">
        <f t="shared" si="18"/>
        <v>59.291297901342645</v>
      </c>
    </row>
    <row r="61" spans="1:15" ht="20.100000000000001" customHeight="1" thickBot="1" x14ac:dyDescent="0.35">
      <c r="A61" s="67" t="s">
        <v>22</v>
      </c>
      <c r="B61" s="68">
        <v>160118.70000000001</v>
      </c>
      <c r="C61" s="68">
        <v>161.5</v>
      </c>
      <c r="D61" s="68">
        <v>22213.3</v>
      </c>
      <c r="E61" s="68">
        <v>7454.4</v>
      </c>
      <c r="F61" s="68">
        <v>175.76</v>
      </c>
      <c r="G61" s="68">
        <v>0</v>
      </c>
      <c r="H61" s="68">
        <v>339.15</v>
      </c>
      <c r="I61" s="46">
        <f>B61+C61+D61+E61+F61+G61+H61</f>
        <v>190462.81</v>
      </c>
      <c r="J61" s="51">
        <v>77229.7</v>
      </c>
    </row>
    <row r="62" spans="1:15" ht="20.100000000000001" customHeight="1" thickBot="1" x14ac:dyDescent="0.35">
      <c r="A62" s="69" t="s">
        <v>10</v>
      </c>
      <c r="B62" s="52">
        <f>B61/B59</f>
        <v>4.3226840165760025</v>
      </c>
      <c r="C62" s="52">
        <f t="shared" ref="C62:J62" si="19">C61/C59</f>
        <v>5.046875</v>
      </c>
      <c r="D62" s="52">
        <f t="shared" si="19"/>
        <v>4.6745159932659934</v>
      </c>
      <c r="E62" s="52">
        <f t="shared" si="19"/>
        <v>4.2153358968559145</v>
      </c>
      <c r="F62" s="52">
        <f t="shared" si="19"/>
        <v>2.9293333333333331</v>
      </c>
      <c r="G62" s="52">
        <v>0</v>
      </c>
      <c r="H62" s="52">
        <f t="shared" si="19"/>
        <v>3.57</v>
      </c>
      <c r="I62" s="52">
        <f t="shared" si="19"/>
        <v>4.3535451177058162</v>
      </c>
      <c r="J62" s="52">
        <f t="shared" si="19"/>
        <v>3.0423360252117391</v>
      </c>
    </row>
    <row r="63" spans="1:15" ht="20.100000000000001" customHeight="1" thickBot="1" x14ac:dyDescent="0.35">
      <c r="A63" s="76" t="s">
        <v>17</v>
      </c>
      <c r="B63" s="77"/>
      <c r="C63" s="77"/>
      <c r="D63" s="77"/>
      <c r="E63" s="77"/>
      <c r="F63" s="77"/>
      <c r="G63" s="77"/>
      <c r="H63" s="77"/>
      <c r="I63" s="77"/>
      <c r="J63" s="78"/>
    </row>
    <row r="64" spans="1:15" ht="20.100000000000001" customHeight="1" thickBot="1" x14ac:dyDescent="0.35">
      <c r="A64" s="58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9" t="s">
        <v>20</v>
      </c>
      <c r="B65" s="44">
        <v>4300</v>
      </c>
      <c r="C65" s="44">
        <v>0</v>
      </c>
      <c r="D65" s="70">
        <v>1697</v>
      </c>
      <c r="E65" s="54">
        <v>760</v>
      </c>
      <c r="F65" s="44">
        <v>0</v>
      </c>
      <c r="G65" s="44">
        <v>0</v>
      </c>
      <c r="H65" s="44">
        <v>94</v>
      </c>
      <c r="I65" s="43">
        <f>B65+C65+D65+E65+F65+G65+H65</f>
        <v>6851</v>
      </c>
      <c r="J65" s="48">
        <v>10306</v>
      </c>
    </row>
    <row r="66" spans="1:10" ht="20.100000000000001" customHeight="1" thickBot="1" x14ac:dyDescent="0.35">
      <c r="A66" s="60" t="s">
        <v>11</v>
      </c>
      <c r="B66" s="48">
        <f>(B65/B64)*100</f>
        <v>8.7392157061997633</v>
      </c>
      <c r="C66" s="48">
        <f t="shared" ref="C66:J66" si="20">(C65/C64)*100</f>
        <v>0</v>
      </c>
      <c r="D66" s="48">
        <f t="shared" si="20"/>
        <v>62.6592327290182</v>
      </c>
      <c r="E66" s="48">
        <f t="shared" si="20"/>
        <v>2.2644684637011663</v>
      </c>
      <c r="F66" s="48">
        <f t="shared" si="20"/>
        <v>0</v>
      </c>
      <c r="G66" s="48">
        <f t="shared" si="20"/>
        <v>0</v>
      </c>
      <c r="H66" s="48">
        <f t="shared" si="20"/>
        <v>6.8492651612856212</v>
      </c>
      <c r="I66" s="48">
        <f t="shared" si="20"/>
        <v>7.4873768683879574</v>
      </c>
      <c r="J66" s="48">
        <f t="shared" si="20"/>
        <v>37.534289281349103</v>
      </c>
    </row>
    <row r="67" spans="1:10" ht="20.100000000000001" customHeight="1" thickBot="1" x14ac:dyDescent="0.35">
      <c r="A67" s="61" t="s">
        <v>22</v>
      </c>
      <c r="B67" s="49">
        <v>25110</v>
      </c>
      <c r="C67" s="45">
        <v>0</v>
      </c>
      <c r="D67" s="45">
        <v>9171</v>
      </c>
      <c r="E67" s="45">
        <v>4561</v>
      </c>
      <c r="F67" s="45">
        <v>0</v>
      </c>
      <c r="G67" s="45">
        <v>0</v>
      </c>
      <c r="H67" s="50">
        <v>606</v>
      </c>
      <c r="I67" s="46">
        <f>B67+C67+D67+E67+F67+G67+H67</f>
        <v>39448</v>
      </c>
      <c r="J67" s="51">
        <v>35087</v>
      </c>
    </row>
    <row r="68" spans="1:10" ht="20.100000000000001" customHeight="1" thickBot="1" x14ac:dyDescent="0.35">
      <c r="A68" s="63" t="s">
        <v>10</v>
      </c>
      <c r="B68" s="52">
        <f t="shared" ref="B68:J68" si="21">B67/B65</f>
        <v>5.8395348837209307</v>
      </c>
      <c r="C68" s="52">
        <v>0</v>
      </c>
      <c r="D68" s="52">
        <f t="shared" si="21"/>
        <v>5.4042427813789038</v>
      </c>
      <c r="E68" s="52">
        <f t="shared" si="21"/>
        <v>6.0013157894736846</v>
      </c>
      <c r="F68" s="52">
        <v>0</v>
      </c>
      <c r="G68" s="52">
        <v>0</v>
      </c>
      <c r="H68" s="52">
        <f t="shared" si="21"/>
        <v>6.4468085106382977</v>
      </c>
      <c r="I68" s="52">
        <f t="shared" si="21"/>
        <v>5.757991534082616</v>
      </c>
      <c r="J68" s="52">
        <f t="shared" si="21"/>
        <v>3.4045216378808463</v>
      </c>
    </row>
    <row r="69" spans="1:10" ht="20.100000000000001" customHeight="1" thickBot="1" x14ac:dyDescent="0.35">
      <c r="A69" s="73" t="s">
        <v>28</v>
      </c>
      <c r="B69" s="74"/>
      <c r="C69" s="74"/>
      <c r="D69" s="74"/>
      <c r="E69" s="74"/>
      <c r="F69" s="74"/>
      <c r="G69" s="74"/>
      <c r="H69" s="74"/>
      <c r="I69" s="74"/>
      <c r="J69" s="75"/>
    </row>
    <row r="70" spans="1:10" ht="20.100000000000001" customHeight="1" thickBot="1" x14ac:dyDescent="0.35">
      <c r="A70" s="58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9" t="s">
        <v>20</v>
      </c>
      <c r="B71" s="56">
        <v>3718.43</v>
      </c>
      <c r="C71" s="56">
        <v>0</v>
      </c>
      <c r="D71" s="56">
        <v>1549.1399999999999</v>
      </c>
      <c r="E71" s="56">
        <v>1.41</v>
      </c>
      <c r="F71" s="56">
        <v>0</v>
      </c>
      <c r="G71" s="56">
        <v>0</v>
      </c>
      <c r="H71" s="56">
        <v>3.97</v>
      </c>
      <c r="I71" s="43">
        <f>B71+C71+D71+E71+F71+G71+H71</f>
        <v>5272.95</v>
      </c>
      <c r="J71" s="56">
        <v>7368.1100000000006</v>
      </c>
    </row>
    <row r="72" spans="1:10" ht="20.100000000000001" customHeight="1" thickBot="1" x14ac:dyDescent="0.35">
      <c r="A72" s="60" t="s">
        <v>11</v>
      </c>
      <c r="B72" s="23">
        <f>(B71/B70)*100</f>
        <v>11.570773328686473</v>
      </c>
      <c r="C72" s="23">
        <f t="shared" ref="C72:J72" si="22">(C71/C70)*100</f>
        <v>0</v>
      </c>
      <c r="D72" s="23">
        <f t="shared" si="22"/>
        <v>65.368694221153234</v>
      </c>
      <c r="E72" s="23">
        <f t="shared" si="22"/>
        <v>1.8221880472218094E-2</v>
      </c>
      <c r="F72" s="23">
        <f t="shared" si="22"/>
        <v>0</v>
      </c>
      <c r="G72" s="23">
        <f t="shared" si="22"/>
        <v>0</v>
      </c>
      <c r="H72" s="23">
        <f t="shared" si="22"/>
        <v>0.71887732005432325</v>
      </c>
      <c r="I72" s="23">
        <f t="shared" si="22"/>
        <v>11.540938985652812</v>
      </c>
      <c r="J72" s="23">
        <f t="shared" si="22"/>
        <v>46.459209133310345</v>
      </c>
    </row>
    <row r="73" spans="1:10" ht="20.100000000000001" customHeight="1" thickBot="1" x14ac:dyDescent="0.35">
      <c r="A73" s="61" t="s">
        <v>22</v>
      </c>
      <c r="B73" s="49">
        <v>18776.080000000002</v>
      </c>
      <c r="C73" s="45">
        <v>0</v>
      </c>
      <c r="D73" s="45">
        <v>8414.08</v>
      </c>
      <c r="E73" s="45">
        <v>8.56</v>
      </c>
      <c r="F73" s="45">
        <v>0</v>
      </c>
      <c r="G73" s="45">
        <v>0</v>
      </c>
      <c r="H73" s="50">
        <v>17.899999999999999</v>
      </c>
      <c r="I73" s="46">
        <f>B73+C73+D73+E73+F73+G73+H73</f>
        <v>27216.620000000006</v>
      </c>
      <c r="J73" s="51">
        <v>24353.45</v>
      </c>
    </row>
    <row r="74" spans="1:10" ht="20.100000000000001" customHeight="1" thickBot="1" x14ac:dyDescent="0.35">
      <c r="A74" s="62" t="s">
        <v>10</v>
      </c>
      <c r="B74" s="24">
        <f>B73/B71</f>
        <v>5.049464424501739</v>
      </c>
      <c r="C74" s="24">
        <v>0</v>
      </c>
      <c r="D74" s="24">
        <f t="shared" ref="D74:J74" si="23">D73/D71</f>
        <v>5.4314522896574875</v>
      </c>
      <c r="E74" s="24">
        <f t="shared" si="23"/>
        <v>6.0709219858156036</v>
      </c>
      <c r="F74" s="24">
        <v>0</v>
      </c>
      <c r="G74" s="24">
        <v>0</v>
      </c>
      <c r="H74" s="24">
        <f t="shared" si="23"/>
        <v>4.5088161209068005</v>
      </c>
      <c r="I74" s="24">
        <f t="shared" si="23"/>
        <v>5.1615547274296185</v>
      </c>
      <c r="J74" s="24">
        <f t="shared" si="23"/>
        <v>3.3052506002217665</v>
      </c>
    </row>
    <row r="75" spans="1:10" ht="20.100000000000001" customHeight="1" thickBot="1" x14ac:dyDescent="0.35">
      <c r="A75" s="76" t="s">
        <v>27</v>
      </c>
      <c r="B75" s="77"/>
      <c r="C75" s="77"/>
      <c r="D75" s="77"/>
      <c r="E75" s="77"/>
      <c r="F75" s="77"/>
      <c r="G75" s="77"/>
      <c r="H75" s="77"/>
      <c r="I75" s="77"/>
      <c r="J75" s="78"/>
    </row>
    <row r="76" spans="1:10" ht="20.100000000000001" customHeight="1" thickBot="1" x14ac:dyDescent="0.35">
      <c r="A76" s="58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9" t="s">
        <v>20</v>
      </c>
      <c r="B77" s="44">
        <v>460</v>
      </c>
      <c r="C77" s="44">
        <v>0</v>
      </c>
      <c r="D77" s="44">
        <v>948.23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1408.23</v>
      </c>
      <c r="J77" s="47">
        <v>253</v>
      </c>
    </row>
    <row r="78" spans="1:10" ht="20.100000000000001" customHeight="1" thickBot="1" x14ac:dyDescent="0.35">
      <c r="A78" s="60" t="s">
        <v>11</v>
      </c>
      <c r="B78" s="23">
        <f>(B77/B76)*100</f>
        <v>1.2044448203243254</v>
      </c>
      <c r="C78" s="23">
        <f t="shared" ref="C78:I78" si="24">(C77/C76)*100</f>
        <v>0</v>
      </c>
      <c r="D78" s="23">
        <f t="shared" si="24"/>
        <v>23.265508416979703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2.3282701727863055</v>
      </c>
      <c r="J78" s="23">
        <v>253</v>
      </c>
    </row>
    <row r="79" spans="1:10" ht="20.100000000000001" customHeight="1" thickBot="1" x14ac:dyDescent="0.35">
      <c r="A79" s="61" t="s">
        <v>22</v>
      </c>
      <c r="B79" s="49">
        <v>2300</v>
      </c>
      <c r="C79" s="45">
        <v>0</v>
      </c>
      <c r="D79" s="45">
        <v>4323.66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6623.66</v>
      </c>
      <c r="J79" s="51">
        <v>688</v>
      </c>
    </row>
    <row r="80" spans="1:10" ht="20.100000000000001" customHeight="1" thickBot="1" x14ac:dyDescent="0.35">
      <c r="A80" s="62" t="s">
        <v>10</v>
      </c>
      <c r="B80" s="24">
        <f>B79/B77</f>
        <v>5</v>
      </c>
      <c r="C80" s="24">
        <v>0</v>
      </c>
      <c r="D80" s="24">
        <f t="shared" ref="D80:J80" si="25">D79/D77</f>
        <v>4.5597165244719102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4.7035356440354201</v>
      </c>
      <c r="J80" s="24">
        <f t="shared" si="25"/>
        <v>2.7193675889328062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78195.53</v>
      </c>
      <c r="C88" s="40">
        <f t="shared" si="26"/>
        <v>32</v>
      </c>
      <c r="D88" s="40">
        <f t="shared" si="26"/>
        <v>65291.48</v>
      </c>
      <c r="E88" s="40">
        <f t="shared" si="26"/>
        <v>2853.81</v>
      </c>
      <c r="F88" s="40">
        <f t="shared" si="26"/>
        <v>91</v>
      </c>
      <c r="G88" s="40">
        <f t="shared" si="26"/>
        <v>0</v>
      </c>
      <c r="H88" s="40">
        <f t="shared" si="26"/>
        <v>879.97</v>
      </c>
      <c r="I88" s="40">
        <f t="shared" si="26"/>
        <v>147343.78999999998</v>
      </c>
      <c r="J88" s="40">
        <f t="shared" si="26"/>
        <v>99560.66</v>
      </c>
      <c r="L88" s="26"/>
    </row>
    <row r="89" spans="1:12" ht="15" thickBot="1" x14ac:dyDescent="0.35">
      <c r="A89" s="17" t="s">
        <v>11</v>
      </c>
      <c r="B89" s="27">
        <f>(B88/B87)*100</f>
        <v>10.10698754472646</v>
      </c>
      <c r="C89" s="27">
        <f t="shared" ref="C89:J89" si="27">(C88/C87)*100</f>
        <v>6.9546847952116977E-2</v>
      </c>
      <c r="D89" s="27">
        <f t="shared" si="27"/>
        <v>63.635629998923996</v>
      </c>
      <c r="E89" s="27">
        <f t="shared" si="27"/>
        <v>1.2847943469606984</v>
      </c>
      <c r="F89" s="27">
        <f t="shared" si="27"/>
        <v>0.35890993924167452</v>
      </c>
      <c r="G89" s="27">
        <f t="shared" si="27"/>
        <v>0</v>
      </c>
      <c r="H89" s="27">
        <f t="shared" si="27"/>
        <v>2.3248422620006903</v>
      </c>
      <c r="I89" s="27">
        <f t="shared" si="27"/>
        <v>11.783349710627197</v>
      </c>
      <c r="J89" s="27">
        <f t="shared" si="27"/>
        <v>24.176852356904508</v>
      </c>
    </row>
    <row r="90" spans="1:12" ht="15" thickBot="1" x14ac:dyDescent="0.35">
      <c r="A90" s="29" t="s">
        <v>22</v>
      </c>
      <c r="B90" s="40">
        <f>B79+B73+B67+B61+B55+B49+B43+B37+B31+B25+B19+B13+B7</f>
        <v>378331.33000000007</v>
      </c>
      <c r="C90" s="40">
        <f t="shared" ref="C90:J90" si="28">C79+C73+C67+C61+C55+C49+C43+C37+C31+C25+C19+C13+C7</f>
        <v>161.5</v>
      </c>
      <c r="D90" s="40">
        <f t="shared" si="28"/>
        <v>334804.43999999994</v>
      </c>
      <c r="E90" s="40">
        <f t="shared" si="28"/>
        <v>13475.48</v>
      </c>
      <c r="F90" s="40">
        <f t="shared" si="28"/>
        <v>315.26</v>
      </c>
      <c r="G90" s="40">
        <f t="shared" si="28"/>
        <v>0</v>
      </c>
      <c r="H90" s="40">
        <f t="shared" si="28"/>
        <v>3789.8499999999995</v>
      </c>
      <c r="I90" s="40">
        <f t="shared" si="28"/>
        <v>730877.85999999987</v>
      </c>
      <c r="J90" s="40">
        <f t="shared" si="28"/>
        <v>311674.66000000003</v>
      </c>
    </row>
    <row r="91" spans="1:12" ht="15" thickBot="1" x14ac:dyDescent="0.35">
      <c r="A91" s="17" t="s">
        <v>10</v>
      </c>
      <c r="B91" s="27">
        <f>B90/B88</f>
        <v>4.8382731084500623</v>
      </c>
      <c r="C91" s="27">
        <f t="shared" ref="C91:J91" si="29">C90/C88</f>
        <v>5.046875</v>
      </c>
      <c r="D91" s="27">
        <f t="shared" si="29"/>
        <v>5.1278427139344966</v>
      </c>
      <c r="E91" s="27">
        <f t="shared" si="29"/>
        <v>4.7219261268269435</v>
      </c>
      <c r="F91" s="27">
        <f t="shared" si="29"/>
        <v>3.4643956043956043</v>
      </c>
      <c r="G91" s="27">
        <v>0</v>
      </c>
      <c r="H91" s="27">
        <f t="shared" si="29"/>
        <v>4.3067945498141977</v>
      </c>
      <c r="I91" s="27">
        <f t="shared" si="29"/>
        <v>4.9603574063080638</v>
      </c>
      <c r="J91" s="27">
        <f t="shared" si="29"/>
        <v>3.130500139312054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23" priority="2">
      <formula>D$39=100</formula>
    </cfRule>
  </conditionalFormatting>
  <conditionalFormatting sqref="D65">
    <cfRule type="cellIs" dxfId="2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O86" sqref="O8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Q78" sqref="Q7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5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M86" sqref="M8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workbookViewId="0">
      <selection activeCell="F60" sqref="F6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41967.39</v>
      </c>
      <c r="C5" s="44">
        <v>0</v>
      </c>
      <c r="D5" s="44">
        <v>20207.77</v>
      </c>
      <c r="E5" s="44">
        <v>2527.84</v>
      </c>
      <c r="F5" s="44">
        <v>117.28999999999999</v>
      </c>
      <c r="G5" s="44">
        <v>0</v>
      </c>
      <c r="H5" s="44">
        <v>891.83</v>
      </c>
      <c r="I5" s="43">
        <f>B5+C5+D5+E5+F5+G5+H5</f>
        <v>65712.12</v>
      </c>
      <c r="J5" s="47">
        <v>50472.14</v>
      </c>
    </row>
    <row r="6" spans="1:10" ht="20.100000000000001" customHeight="1" thickBot="1" x14ac:dyDescent="0.35">
      <c r="A6" s="6" t="s">
        <v>11</v>
      </c>
      <c r="B6" s="48">
        <f>(B5/B4)*100</f>
        <v>25.998859373912005</v>
      </c>
      <c r="C6" s="48">
        <f t="shared" ref="C6:J6" si="0">(C5/C4)*100</f>
        <v>0</v>
      </c>
      <c r="D6" s="48">
        <f t="shared" si="0"/>
        <v>94.181012485371426</v>
      </c>
      <c r="E6" s="48">
        <f t="shared" si="0"/>
        <v>6.0899920738361919</v>
      </c>
      <c r="F6" s="48">
        <f t="shared" si="0"/>
        <v>2.8239786582429649</v>
      </c>
      <c r="G6" s="48">
        <f t="shared" si="0"/>
        <v>0</v>
      </c>
      <c r="H6" s="48">
        <f t="shared" si="0"/>
        <v>18.333209992270628</v>
      </c>
      <c r="I6" s="48">
        <f t="shared" si="0"/>
        <v>26.093471176221662</v>
      </c>
      <c r="J6" s="48">
        <f t="shared" si="0"/>
        <v>55.598769057771356</v>
      </c>
    </row>
    <row r="7" spans="1:10" ht="20.100000000000001" customHeight="1" thickBot="1" x14ac:dyDescent="0.35">
      <c r="A7" s="7" t="s">
        <v>22</v>
      </c>
      <c r="B7" s="49">
        <v>215200.59</v>
      </c>
      <c r="C7" s="45">
        <v>0</v>
      </c>
      <c r="D7" s="45">
        <v>100155.21</v>
      </c>
      <c r="E7" s="45">
        <v>10599.46</v>
      </c>
      <c r="F7" s="45">
        <v>528.81999999999994</v>
      </c>
      <c r="G7" s="45">
        <v>0</v>
      </c>
      <c r="H7" s="50">
        <v>3725.82</v>
      </c>
      <c r="I7" s="46">
        <f>B7+C7+D7+E7+F7+G7+H7</f>
        <v>330209.90000000002</v>
      </c>
      <c r="J7" s="51">
        <v>154051.81</v>
      </c>
    </row>
    <row r="8" spans="1:10" ht="20.100000000000001" customHeight="1" thickBot="1" x14ac:dyDescent="0.35">
      <c r="A8" s="8" t="s">
        <v>10</v>
      </c>
      <c r="B8" s="52">
        <f t="shared" ref="B8:J8" si="1">B7/B5</f>
        <v>5.1278049456971235</v>
      </c>
      <c r="C8" s="52">
        <v>0</v>
      </c>
      <c r="D8" s="52">
        <f t="shared" si="1"/>
        <v>4.9562722655691349</v>
      </c>
      <c r="E8" s="52">
        <f t="shared" si="1"/>
        <v>4.1930897525159816</v>
      </c>
      <c r="F8" s="52">
        <f t="shared" si="1"/>
        <v>4.5086537641742686</v>
      </c>
      <c r="G8" s="52">
        <v>0</v>
      </c>
      <c r="H8" s="52">
        <f t="shared" si="1"/>
        <v>4.1777244542121252</v>
      </c>
      <c r="I8" s="52">
        <f t="shared" si="1"/>
        <v>5.0250988706497379</v>
      </c>
      <c r="J8" s="52">
        <f t="shared" si="1"/>
        <v>3.0522147465908915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4910</v>
      </c>
      <c r="C11" s="44">
        <v>0</v>
      </c>
      <c r="D11" s="44">
        <v>14561.35</v>
      </c>
      <c r="E11" s="44">
        <v>0</v>
      </c>
      <c r="F11" s="44">
        <v>0</v>
      </c>
      <c r="G11" s="44">
        <v>0</v>
      </c>
      <c r="H11" s="44">
        <v>150</v>
      </c>
      <c r="I11" s="43">
        <f>B11+C11+D11+E11+F11+G11+H11</f>
        <v>19621.349999999999</v>
      </c>
      <c r="J11" s="47">
        <v>14328</v>
      </c>
    </row>
    <row r="12" spans="1:10" ht="20.100000000000001" customHeight="1" thickBot="1" x14ac:dyDescent="0.35">
      <c r="A12" s="6" t="s">
        <v>11</v>
      </c>
      <c r="B12" s="48">
        <f>(B11/B10)*100</f>
        <v>6.4056442727865148</v>
      </c>
      <c r="C12" s="48">
        <f t="shared" ref="C12:J12" si="2">(C11/C10)*100</f>
        <v>0</v>
      </c>
      <c r="D12" s="48">
        <f t="shared" si="2"/>
        <v>93.778719485295298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1.9979860300816776</v>
      </c>
      <c r="I12" s="48">
        <f t="shared" si="2"/>
        <v>15.002707871269108</v>
      </c>
      <c r="J12" s="48">
        <f t="shared" si="2"/>
        <v>32.334889069981521</v>
      </c>
    </row>
    <row r="13" spans="1:10" ht="20.100000000000001" customHeight="1" thickBot="1" x14ac:dyDescent="0.35">
      <c r="A13" s="7" t="s">
        <v>22</v>
      </c>
      <c r="B13" s="49">
        <v>30541</v>
      </c>
      <c r="C13" s="45">
        <v>0</v>
      </c>
      <c r="D13" s="45">
        <v>73153.06</v>
      </c>
      <c r="E13" s="45">
        <v>0</v>
      </c>
      <c r="F13" s="45">
        <v>0</v>
      </c>
      <c r="G13" s="45">
        <v>0</v>
      </c>
      <c r="H13" s="50">
        <v>900</v>
      </c>
      <c r="I13" s="46">
        <f>B13+C13+D13+E13+F13+G13+H13</f>
        <v>104594.06</v>
      </c>
      <c r="J13" s="51">
        <v>49998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6.2201629327902239</v>
      </c>
      <c r="C14" s="52">
        <v>0</v>
      </c>
      <c r="D14" s="52">
        <f t="shared" si="3"/>
        <v>5.0237828223344669</v>
      </c>
      <c r="E14" s="52">
        <v>0</v>
      </c>
      <c r="F14" s="52">
        <v>0</v>
      </c>
      <c r="G14" s="52">
        <v>0</v>
      </c>
      <c r="H14" s="52">
        <f t="shared" si="3"/>
        <v>6</v>
      </c>
      <c r="I14" s="52">
        <f t="shared" si="3"/>
        <v>5.3306250589281579</v>
      </c>
      <c r="J14" s="52">
        <f t="shared" si="3"/>
        <v>3.4895309882747068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8629.73</v>
      </c>
      <c r="C17" s="44">
        <v>0</v>
      </c>
      <c r="D17" s="44">
        <v>4387.1000000000004</v>
      </c>
      <c r="E17" s="44">
        <v>217</v>
      </c>
      <c r="F17" s="44">
        <v>0</v>
      </c>
      <c r="G17" s="44">
        <v>0</v>
      </c>
      <c r="H17" s="44">
        <v>0</v>
      </c>
      <c r="I17" s="43">
        <f>B17+C17+D17+E17+F17+G17+H17</f>
        <v>13233.83</v>
      </c>
      <c r="J17" s="47">
        <v>14971.44</v>
      </c>
    </row>
    <row r="18" spans="1:12" ht="20.100000000000001" customHeight="1" thickBot="1" x14ac:dyDescent="0.35">
      <c r="A18" s="6" t="s">
        <v>11</v>
      </c>
      <c r="B18" s="48">
        <f>(B17/B16)*100</f>
        <v>19.579763828442324</v>
      </c>
      <c r="C18" s="48">
        <f t="shared" ref="C18:J18" si="4">(C17/C16)*100</f>
        <v>0</v>
      </c>
      <c r="D18" s="48">
        <f t="shared" si="4"/>
        <v>80.846147041913014</v>
      </c>
      <c r="E18" s="48">
        <f t="shared" si="4"/>
        <v>2.201898909501955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17.261554916423734</v>
      </c>
      <c r="J18" s="48">
        <f t="shared" si="4"/>
        <v>57.875914685886173</v>
      </c>
    </row>
    <row r="19" spans="1:12" ht="20.100000000000001" customHeight="1" thickBot="1" x14ac:dyDescent="0.35">
      <c r="A19" s="7" t="s">
        <v>22</v>
      </c>
      <c r="B19" s="49">
        <v>45679.17</v>
      </c>
      <c r="C19" s="45">
        <v>0</v>
      </c>
      <c r="D19" s="45">
        <v>22887.01</v>
      </c>
      <c r="E19" s="45">
        <v>1246</v>
      </c>
      <c r="F19" s="45">
        <v>0</v>
      </c>
      <c r="G19" s="45">
        <v>0</v>
      </c>
      <c r="H19" s="50">
        <v>0</v>
      </c>
      <c r="I19" s="46">
        <f>B19+C19+D19+E19+F19+G19+H19</f>
        <v>69812.179999999993</v>
      </c>
      <c r="J19" s="51">
        <v>49057.5</v>
      </c>
    </row>
    <row r="20" spans="1:12" ht="20.100000000000001" customHeight="1" thickBot="1" x14ac:dyDescent="0.35">
      <c r="A20" s="28" t="s">
        <v>10</v>
      </c>
      <c r="B20" s="52">
        <f>B19/B17</f>
        <v>5.2932328126140682</v>
      </c>
      <c r="C20" s="52">
        <v>0</v>
      </c>
      <c r="D20" s="52">
        <f t="shared" ref="D20:J20" si="5">D19/D17</f>
        <v>5.2168881493469481</v>
      </c>
      <c r="E20" s="52">
        <f t="shared" si="5"/>
        <v>5.741935483870968</v>
      </c>
      <c r="F20" s="52">
        <v>0</v>
      </c>
      <c r="G20" s="52">
        <v>0</v>
      </c>
      <c r="H20" s="52">
        <v>0</v>
      </c>
      <c r="I20" s="52">
        <f t="shared" si="5"/>
        <v>5.2752816078187488</v>
      </c>
      <c r="J20" s="52">
        <f t="shared" si="5"/>
        <v>3.2767389108863276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8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21478.014863803499</v>
      </c>
      <c r="C29" s="44">
        <v>0</v>
      </c>
      <c r="D29" s="44">
        <v>4821.41</v>
      </c>
      <c r="E29" s="44">
        <v>687.10015350535411</v>
      </c>
      <c r="F29" s="44">
        <v>216.57212317666125</v>
      </c>
      <c r="G29" s="44">
        <v>0</v>
      </c>
      <c r="H29" s="44">
        <v>84.530054644808729</v>
      </c>
      <c r="I29" s="43">
        <f>B29+C29+D29+E29+F29+G29+H29</f>
        <v>27287.627195130324</v>
      </c>
      <c r="J29" s="47">
        <v>20042.530770853853</v>
      </c>
    </row>
    <row r="30" spans="1:12" ht="20.100000000000001" customHeight="1" thickBot="1" x14ac:dyDescent="0.35">
      <c r="A30" s="6" t="s">
        <v>11</v>
      </c>
      <c r="B30" s="48">
        <f>(B29/B28)*100</f>
        <v>34.42641125476392</v>
      </c>
      <c r="C30" s="48">
        <f t="shared" ref="C30:J30" si="8">(C29/C28)*100</f>
        <v>0</v>
      </c>
      <c r="D30" s="48">
        <f t="shared" si="8"/>
        <v>99.66924449240399</v>
      </c>
      <c r="E30" s="48">
        <f t="shared" si="8"/>
        <v>5.1694781431816033</v>
      </c>
      <c r="F30" s="48">
        <f t="shared" si="8"/>
        <v>16.124074806922572</v>
      </c>
      <c r="G30" s="48">
        <f t="shared" si="8"/>
        <v>0</v>
      </c>
      <c r="H30" s="48">
        <f t="shared" si="8"/>
        <v>12.164698170160133</v>
      </c>
      <c r="I30" s="48">
        <f t="shared" si="8"/>
        <v>31.405565811580281</v>
      </c>
      <c r="J30" s="48">
        <f t="shared" si="8"/>
        <v>75.654259792965476</v>
      </c>
    </row>
    <row r="31" spans="1:12" ht="20.100000000000001" customHeight="1" thickBot="1" x14ac:dyDescent="0.35">
      <c r="A31" s="7" t="s">
        <v>22</v>
      </c>
      <c r="B31" s="49">
        <v>115530.35418919026</v>
      </c>
      <c r="C31" s="45">
        <v>0</v>
      </c>
      <c r="D31" s="45">
        <v>23568.1</v>
      </c>
      <c r="E31" s="45">
        <v>2988.88566774829</v>
      </c>
      <c r="F31" s="45">
        <v>0</v>
      </c>
      <c r="G31" s="45">
        <v>0</v>
      </c>
      <c r="H31" s="50">
        <v>135.24808743169396</v>
      </c>
      <c r="I31" s="46">
        <f>B31+C31+D31+E31+F31+G31+H31</f>
        <v>142222.58794437023</v>
      </c>
      <c r="J31" s="51">
        <v>63738.00912100861</v>
      </c>
    </row>
    <row r="32" spans="1:12" ht="20.100000000000001" customHeight="1" thickBot="1" x14ac:dyDescent="0.35">
      <c r="A32" s="8" t="s">
        <v>10</v>
      </c>
      <c r="B32" s="52">
        <f>B31/B29</f>
        <v>5.3790052256594452</v>
      </c>
      <c r="C32" s="52">
        <v>0</v>
      </c>
      <c r="D32" s="52">
        <f t="shared" ref="D32:J32" si="9">D31/D29</f>
        <v>4.8882173472075596</v>
      </c>
      <c r="E32" s="52">
        <f t="shared" si="9"/>
        <v>4.3499999999999996</v>
      </c>
      <c r="F32" s="52">
        <f t="shared" si="9"/>
        <v>0</v>
      </c>
      <c r="G32" s="52">
        <v>0</v>
      </c>
      <c r="H32" s="52">
        <f t="shared" si="9"/>
        <v>1.5999999999999999</v>
      </c>
      <c r="I32" s="52">
        <f t="shared" si="9"/>
        <v>5.2119807606339217</v>
      </c>
      <c r="J32" s="52">
        <f t="shared" si="9"/>
        <v>3.1801377705103677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665</v>
      </c>
      <c r="C35" s="44">
        <v>0</v>
      </c>
      <c r="D35" s="44">
        <v>1021.15</v>
      </c>
      <c r="E35" s="44">
        <v>0</v>
      </c>
      <c r="F35" s="44">
        <v>0</v>
      </c>
      <c r="G35" s="44">
        <v>0</v>
      </c>
      <c r="H35" s="44">
        <v>0</v>
      </c>
      <c r="I35" s="43">
        <f>B35+C35+D35+E35+F35+G35+H35</f>
        <v>1686.15</v>
      </c>
      <c r="J35" s="47">
        <v>1581</v>
      </c>
    </row>
    <row r="36" spans="1:10" ht="20.100000000000001" customHeight="1" thickBot="1" x14ac:dyDescent="0.35">
      <c r="A36" s="6" t="s">
        <v>11</v>
      </c>
      <c r="B36" s="23">
        <f>(B35/B34)*100</f>
        <v>6.2814604348281957</v>
      </c>
      <c r="C36" s="23">
        <f t="shared" ref="C36:J36" si="10">(C35/C34)*100</f>
        <v>0</v>
      </c>
      <c r="D36" s="23">
        <f t="shared" si="10"/>
        <v>58.85590778097982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8.3405057280227926</v>
      </c>
      <c r="J36" s="23">
        <f t="shared" si="10"/>
        <v>26.591182020929832</v>
      </c>
    </row>
    <row r="37" spans="1:10" ht="20.100000000000001" customHeight="1" thickBot="1" x14ac:dyDescent="0.35">
      <c r="A37" s="7" t="s">
        <v>22</v>
      </c>
      <c r="B37" s="49">
        <v>3742</v>
      </c>
      <c r="C37" s="45">
        <v>0</v>
      </c>
      <c r="D37" s="45">
        <v>4758.07</v>
      </c>
      <c r="E37" s="45">
        <v>0</v>
      </c>
      <c r="F37" s="45">
        <v>0</v>
      </c>
      <c r="G37" s="45">
        <v>0</v>
      </c>
      <c r="H37" s="50">
        <v>0</v>
      </c>
      <c r="I37" s="46">
        <f>B37+C37+D37+E37+F37+G37+H37</f>
        <v>8500.07</v>
      </c>
      <c r="J37" s="51">
        <v>4715.2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5.6270676691729324</v>
      </c>
      <c r="C38" s="24">
        <v>0</v>
      </c>
      <c r="D38" s="24">
        <f t="shared" si="11"/>
        <v>4.6595211281398425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5.0411114076446335</v>
      </c>
      <c r="J38" s="24">
        <f t="shared" si="11"/>
        <v>2.982416192283365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6030</v>
      </c>
      <c r="C41" s="44">
        <v>0</v>
      </c>
      <c r="D41" s="44">
        <v>17345.11</v>
      </c>
      <c r="E41" s="44">
        <v>0</v>
      </c>
      <c r="F41" s="44">
        <v>0</v>
      </c>
      <c r="G41" s="44">
        <v>0</v>
      </c>
      <c r="H41" s="44">
        <v>0</v>
      </c>
      <c r="I41" s="43">
        <f>B41+C41+D41+E41+F41+G41+H41</f>
        <v>23375.11</v>
      </c>
      <c r="J41" s="47">
        <v>10434</v>
      </c>
    </row>
    <row r="42" spans="1:10" ht="20.100000000000001" customHeight="1" thickBot="1" x14ac:dyDescent="0.35">
      <c r="A42" s="6" t="s">
        <v>11</v>
      </c>
      <c r="B42" s="23">
        <f>(B41/B40)*100</f>
        <v>10.325105554084891</v>
      </c>
      <c r="C42" s="23">
        <f t="shared" ref="C42:J42" si="12">(C41/C40)*100</f>
        <v>0</v>
      </c>
      <c r="D42" s="23">
        <f t="shared" si="12"/>
        <v>97.256481855290886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23.040327134635607</v>
      </c>
      <c r="J42" s="23">
        <f t="shared" si="12"/>
        <v>30.697399370694491</v>
      </c>
    </row>
    <row r="43" spans="1:10" ht="20.100000000000001" customHeight="1" thickBot="1" x14ac:dyDescent="0.35">
      <c r="A43" s="7" t="s">
        <v>22</v>
      </c>
      <c r="B43" s="49">
        <v>31352</v>
      </c>
      <c r="C43" s="45">
        <v>0</v>
      </c>
      <c r="D43" s="45">
        <v>90563.22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121915.22</v>
      </c>
      <c r="J43" s="51">
        <v>32404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5.1993366500829188</v>
      </c>
      <c r="C44" s="24">
        <v>0</v>
      </c>
      <c r="D44" s="24">
        <f t="shared" si="13"/>
        <v>5.2212537135826755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5.215599841027486</v>
      </c>
      <c r="J44" s="24">
        <f t="shared" si="13"/>
        <v>3.1056162545524248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6224.3600000000006</v>
      </c>
      <c r="C47" s="44">
        <v>0</v>
      </c>
      <c r="D47" s="44">
        <v>4607.79</v>
      </c>
      <c r="E47" s="44">
        <v>0</v>
      </c>
      <c r="F47" s="44">
        <v>0</v>
      </c>
      <c r="G47" s="44">
        <v>0</v>
      </c>
      <c r="H47" s="44">
        <v>70.650000000000006</v>
      </c>
      <c r="I47" s="43">
        <f>B47+C47+D47+E47+F47+G47+H47</f>
        <v>10902.800000000001</v>
      </c>
      <c r="J47" s="47">
        <v>13053.560000000001</v>
      </c>
    </row>
    <row r="48" spans="1:10" ht="20.100000000000001" customHeight="1" thickBot="1" x14ac:dyDescent="0.35">
      <c r="A48" s="6" t="s">
        <v>11</v>
      </c>
      <c r="B48" s="48">
        <f>(B47/B46)*100</f>
        <v>13.000160821736417</v>
      </c>
      <c r="C48" s="48">
        <f t="shared" ref="C48:J48" si="14">(C47/C46)*100</f>
        <v>0</v>
      </c>
      <c r="D48" s="48">
        <f t="shared" si="14"/>
        <v>86.291595736910992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1.7571173824049504</v>
      </c>
      <c r="I48" s="48">
        <f t="shared" si="14"/>
        <v>13.78879648271108</v>
      </c>
      <c r="J48" s="48">
        <f t="shared" si="14"/>
        <v>45.334935541231388</v>
      </c>
    </row>
    <row r="49" spans="1:14" ht="20.100000000000001" customHeight="1" thickBot="1" x14ac:dyDescent="0.35">
      <c r="A49" s="7" t="s">
        <v>22</v>
      </c>
      <c r="B49" s="49">
        <v>32257.09</v>
      </c>
      <c r="C49" s="45">
        <v>0</v>
      </c>
      <c r="D49" s="45">
        <v>24423.8</v>
      </c>
      <c r="E49" s="45">
        <v>0</v>
      </c>
      <c r="F49" s="45">
        <v>0</v>
      </c>
      <c r="G49" s="45">
        <v>0</v>
      </c>
      <c r="H49" s="50">
        <v>359.61</v>
      </c>
      <c r="I49" s="46">
        <f>B49+C49+D49+E49+F49+G49+H49</f>
        <v>57040.5</v>
      </c>
      <c r="J49" s="51">
        <v>45159.1</v>
      </c>
    </row>
    <row r="50" spans="1:14" ht="20.100000000000001" customHeight="1" thickBot="1" x14ac:dyDescent="0.35">
      <c r="A50" s="8" t="s">
        <v>10</v>
      </c>
      <c r="B50" s="52">
        <f t="shared" ref="B50:J50" si="15">B49/B47</f>
        <v>5.1823946558361014</v>
      </c>
      <c r="C50" s="52">
        <v>0</v>
      </c>
      <c r="D50" s="52">
        <f t="shared" si="15"/>
        <v>5.3005453807573693</v>
      </c>
      <c r="E50" s="52">
        <v>0</v>
      </c>
      <c r="F50" s="52">
        <v>0</v>
      </c>
      <c r="G50" s="52">
        <v>0</v>
      </c>
      <c r="H50" s="52">
        <f t="shared" si="15"/>
        <v>5.0900212314225053</v>
      </c>
      <c r="I50" s="52">
        <f t="shared" si="15"/>
        <v>5.2317294639909013</v>
      </c>
      <c r="J50" s="52">
        <f t="shared" si="15"/>
        <v>3.4595236854926927</v>
      </c>
      <c r="N50" s="71"/>
    </row>
    <row r="51" spans="1:14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4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  <c r="K52" s="72"/>
    </row>
    <row r="53" spans="1:14" ht="20.100000000000001" customHeight="1" thickBot="1" x14ac:dyDescent="0.3">
      <c r="A53" s="5" t="s">
        <v>20</v>
      </c>
      <c r="B53" s="56">
        <v>14459</v>
      </c>
      <c r="C53" s="56">
        <v>0</v>
      </c>
      <c r="D53" s="56">
        <v>11412.619999999999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25871.62</v>
      </c>
      <c r="J53" s="56">
        <v>13078</v>
      </c>
      <c r="K53" s="72"/>
    </row>
    <row r="54" spans="1:14" ht="20.100000000000001" customHeight="1" thickBot="1" x14ac:dyDescent="0.35">
      <c r="A54" s="6" t="s">
        <v>11</v>
      </c>
      <c r="B54" s="23">
        <f>(B53/B52)*100</f>
        <v>20.154098917750396</v>
      </c>
      <c r="C54" s="23">
        <f t="shared" ref="C54:J54" si="16">(C53/C52)*100</f>
        <v>0</v>
      </c>
      <c r="D54" s="23">
        <f t="shared" si="16"/>
        <v>91.538080243061614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19.699727038424779</v>
      </c>
      <c r="J54" s="23">
        <f t="shared" si="16"/>
        <v>30.391689808628563</v>
      </c>
      <c r="K54" s="72"/>
    </row>
    <row r="55" spans="1:14" ht="20.100000000000001" customHeight="1" thickBot="1" x14ac:dyDescent="0.35">
      <c r="A55" s="7" t="s">
        <v>22</v>
      </c>
      <c r="B55" s="49">
        <v>79884</v>
      </c>
      <c r="C55" s="36">
        <v>0</v>
      </c>
      <c r="D55" s="45">
        <v>66947</v>
      </c>
      <c r="E55" s="36">
        <v>0</v>
      </c>
      <c r="F55" s="36">
        <v>0</v>
      </c>
      <c r="G55" s="36">
        <v>0</v>
      </c>
      <c r="H55" s="37">
        <v>0</v>
      </c>
      <c r="I55" s="46">
        <f>B55+C55+D55+E55+F55+G55+H55</f>
        <v>146831</v>
      </c>
      <c r="J55" s="51">
        <v>44968.800000000003</v>
      </c>
      <c r="K55" s="72"/>
    </row>
    <row r="56" spans="1:14" ht="20.100000000000001" customHeight="1" thickBot="1" x14ac:dyDescent="0.35">
      <c r="A56" s="8" t="s">
        <v>10</v>
      </c>
      <c r="B56" s="52">
        <f t="shared" ref="B56:J56" si="17">B55/B53</f>
        <v>5.5248634068746112</v>
      </c>
      <c r="C56" s="52">
        <v>0</v>
      </c>
      <c r="D56" s="52">
        <f t="shared" si="17"/>
        <v>5.8660500393424124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5.6753693815849182</v>
      </c>
      <c r="J56" s="52">
        <f t="shared" si="17"/>
        <v>3.4385074170362442</v>
      </c>
      <c r="K56" s="72"/>
    </row>
    <row r="57" spans="1:14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4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4" ht="20.100000000000001" customHeight="1" thickBot="1" x14ac:dyDescent="0.35">
      <c r="A59" s="19" t="s">
        <v>20</v>
      </c>
      <c r="B59" s="44">
        <v>69002.7</v>
      </c>
      <c r="C59" s="44">
        <v>541.02</v>
      </c>
      <c r="D59" s="44">
        <v>7219.51</v>
      </c>
      <c r="E59" s="44">
        <v>9053.58</v>
      </c>
      <c r="F59" s="44">
        <v>115.51</v>
      </c>
      <c r="G59" s="44">
        <v>54</v>
      </c>
      <c r="H59" s="44">
        <v>267.09000000000003</v>
      </c>
      <c r="I59" s="43">
        <f>B59+C59+D59+E59+F59+G59+H59</f>
        <v>86253.409999999989</v>
      </c>
      <c r="J59" s="47">
        <v>37589.040000000001</v>
      </c>
    </row>
    <row r="60" spans="1:14" ht="20.100000000000001" customHeight="1" thickBot="1" x14ac:dyDescent="0.35">
      <c r="A60" s="20" t="s">
        <v>11</v>
      </c>
      <c r="B60" s="48">
        <f>(B59/B58)*100</f>
        <v>62.522482295503757</v>
      </c>
      <c r="C60" s="48">
        <f t="shared" ref="C60:J60" si="18">(C59/C58)*100</f>
        <v>19.398628879582354</v>
      </c>
      <c r="D60" s="48">
        <f t="shared" si="18"/>
        <v>95.921084274119082</v>
      </c>
      <c r="E60" s="48">
        <f t="shared" si="18"/>
        <v>32.458181354071584</v>
      </c>
      <c r="F60" s="48">
        <f t="shared" si="18"/>
        <v>4.4010180521370712</v>
      </c>
      <c r="G60" s="48">
        <f t="shared" si="18"/>
        <v>3.0937048834704495</v>
      </c>
      <c r="H60" s="48">
        <f t="shared" si="18"/>
        <v>13.573715505412412</v>
      </c>
      <c r="I60" s="48">
        <f t="shared" si="18"/>
        <v>55.679349974937196</v>
      </c>
      <c r="J60" s="48">
        <f t="shared" si="18"/>
        <v>87.796059423497525</v>
      </c>
    </row>
    <row r="61" spans="1:14" ht="20.100000000000001" customHeight="1" thickBot="1" x14ac:dyDescent="0.35">
      <c r="A61" s="21" t="s">
        <v>22</v>
      </c>
      <c r="B61" s="49">
        <v>318097.07</v>
      </c>
      <c r="C61" s="45">
        <v>2279.8000000000002</v>
      </c>
      <c r="D61" s="45">
        <v>32753.129999999997</v>
      </c>
      <c r="E61" s="45">
        <v>38513.58</v>
      </c>
      <c r="F61" s="45">
        <v>279.31</v>
      </c>
      <c r="G61" s="45">
        <v>110</v>
      </c>
      <c r="H61" s="50">
        <v>1196</v>
      </c>
      <c r="I61" s="46">
        <f>B61+C61+D61+E61+F61+G61+H61</f>
        <v>393228.89</v>
      </c>
      <c r="J61" s="51">
        <v>117017.87</v>
      </c>
    </row>
    <row r="62" spans="1:14" ht="20.100000000000001" customHeight="1" thickBot="1" x14ac:dyDescent="0.35">
      <c r="A62" s="22" t="s">
        <v>10</v>
      </c>
      <c r="B62" s="52">
        <f>B61/B59</f>
        <v>4.609922075512987</v>
      </c>
      <c r="C62" s="52">
        <f t="shared" ref="C62:J62" si="19">C61/C59</f>
        <v>4.2138922775498138</v>
      </c>
      <c r="D62" s="52">
        <f t="shared" si="19"/>
        <v>4.5367524942828528</v>
      </c>
      <c r="E62" s="52">
        <f t="shared" si="19"/>
        <v>4.2539614163678898</v>
      </c>
      <c r="F62" s="52">
        <f t="shared" si="19"/>
        <v>2.4180590425071422</v>
      </c>
      <c r="G62" s="52">
        <f t="shared" si="19"/>
        <v>2.0370370370370372</v>
      </c>
      <c r="H62" s="52">
        <f t="shared" si="19"/>
        <v>4.4778913474858655</v>
      </c>
      <c r="I62" s="52">
        <f t="shared" si="19"/>
        <v>4.5589952907369122</v>
      </c>
      <c r="J62" s="52">
        <f t="shared" si="19"/>
        <v>3.113084824725505</v>
      </c>
    </row>
    <row r="63" spans="1:14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4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>
        <v>14385.042707503366</v>
      </c>
      <c r="C65" s="44">
        <v>19.100000000000001</v>
      </c>
      <c r="D65" s="53">
        <v>2105.6042418295719</v>
      </c>
      <c r="E65" s="54">
        <v>5613.7301579188643</v>
      </c>
      <c r="F65" s="44">
        <v>0</v>
      </c>
      <c r="G65" s="44">
        <v>0</v>
      </c>
      <c r="H65" s="44">
        <v>93.92918247415011</v>
      </c>
      <c r="I65" s="43">
        <f>B65+C65+D65+E65+F65+G65+H65</f>
        <v>22217.40628972595</v>
      </c>
      <c r="J65" s="47">
        <v>19063</v>
      </c>
    </row>
    <row r="66" spans="1:10" ht="20.100000000000001" customHeight="1" thickBot="1" x14ac:dyDescent="0.35">
      <c r="A66" s="6" t="s">
        <v>11</v>
      </c>
      <c r="B66" s="48">
        <f>(B65/B64)*100</f>
        <v>29.235811898550644</v>
      </c>
      <c r="C66" s="48">
        <f t="shared" ref="C66:J66" si="20">(C65/C64)*100</f>
        <v>0.91477724455683607</v>
      </c>
      <c r="D66" s="48">
        <f t="shared" si="20"/>
        <v>77.746344268713656</v>
      </c>
      <c r="E66" s="48">
        <f t="shared" si="20"/>
        <v>16.726466982020312</v>
      </c>
      <c r="F66" s="48">
        <f t="shared" si="20"/>
        <v>0</v>
      </c>
      <c r="G66" s="48">
        <f t="shared" si="20"/>
        <v>0</v>
      </c>
      <c r="H66" s="48">
        <f t="shared" si="20"/>
        <v>6.8441050760450661</v>
      </c>
      <c r="I66" s="48">
        <f t="shared" si="20"/>
        <v>24.281140553097533</v>
      </c>
      <c r="J66" s="48">
        <f t="shared" si="20"/>
        <v>69.4271450194409</v>
      </c>
    </row>
    <row r="67" spans="1:10" ht="20.100000000000001" customHeight="1" thickBot="1" x14ac:dyDescent="0.35">
      <c r="A67" s="7" t="s">
        <v>22</v>
      </c>
      <c r="B67" s="49">
        <v>88267.516053236919</v>
      </c>
      <c r="C67" s="45">
        <v>95.5</v>
      </c>
      <c r="D67" s="45">
        <v>11051.107007321307</v>
      </c>
      <c r="E67" s="45">
        <v>32829.470240391413</v>
      </c>
      <c r="F67" s="45">
        <v>0</v>
      </c>
      <c r="G67" s="45">
        <v>0</v>
      </c>
      <c r="H67" s="50">
        <v>605.84322695826825</v>
      </c>
      <c r="I67" s="46">
        <f>B67+C67+D67+E67+F67+G67+H67</f>
        <v>132849.43652790791</v>
      </c>
      <c r="J67" s="51">
        <v>66401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6.136062147886137</v>
      </c>
      <c r="C68" s="52">
        <f t="shared" si="21"/>
        <v>5</v>
      </c>
      <c r="D68" s="52">
        <f t="shared" si="21"/>
        <v>5.2484255055066447</v>
      </c>
      <c r="E68" s="52">
        <f t="shared" si="21"/>
        <v>5.8480670279602522</v>
      </c>
      <c r="F68" s="52">
        <v>0</v>
      </c>
      <c r="G68" s="52">
        <v>0</v>
      </c>
      <c r="H68" s="52">
        <f t="shared" si="21"/>
        <v>6.45</v>
      </c>
      <c r="I68" s="52">
        <f t="shared" si="21"/>
        <v>5.9795205072763959</v>
      </c>
      <c r="J68" s="52">
        <f t="shared" si="21"/>
        <v>3.4832397838745215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44">
        <v>13031.58</v>
      </c>
      <c r="C71" s="44">
        <v>0</v>
      </c>
      <c r="D71" s="44">
        <v>2027.5200000000002</v>
      </c>
      <c r="E71" s="44">
        <v>669.18000000000006</v>
      </c>
      <c r="F71" s="44">
        <v>20</v>
      </c>
      <c r="G71" s="44">
        <v>0</v>
      </c>
      <c r="H71" s="44">
        <v>25.91</v>
      </c>
      <c r="I71" s="43">
        <f>B71+C71+D71+E71+F71+G71+H71</f>
        <v>15774.19</v>
      </c>
      <c r="J71" s="47">
        <v>11359.65</v>
      </c>
    </row>
    <row r="72" spans="1:10" ht="20.100000000000001" customHeight="1" thickBot="1" x14ac:dyDescent="0.35">
      <c r="A72" s="6" t="s">
        <v>11</v>
      </c>
      <c r="B72" s="23">
        <f>(B71/B70)*100</f>
        <v>40.550839546433323</v>
      </c>
      <c r="C72" s="23">
        <f t="shared" ref="C72:J72" si="22">(C71/C70)*100</f>
        <v>0</v>
      </c>
      <c r="D72" s="23">
        <f t="shared" si="22"/>
        <v>85.554781948224573</v>
      </c>
      <c r="E72" s="23">
        <f t="shared" si="22"/>
        <v>8.6480269321978049</v>
      </c>
      <c r="F72" s="23">
        <f t="shared" si="22"/>
        <v>4.8507191191094075</v>
      </c>
      <c r="G72" s="23">
        <f t="shared" si="22"/>
        <v>0</v>
      </c>
      <c r="H72" s="23">
        <f t="shared" si="22"/>
        <v>4.6917157084653685</v>
      </c>
      <c r="I72" s="23">
        <f t="shared" si="22"/>
        <v>34.52506933274443</v>
      </c>
      <c r="J72" s="23">
        <f t="shared" si="22"/>
        <v>71.627643321178539</v>
      </c>
    </row>
    <row r="73" spans="1:10" ht="20.100000000000001" customHeight="1" thickBot="1" x14ac:dyDescent="0.35">
      <c r="A73" s="7" t="s">
        <v>22</v>
      </c>
      <c r="B73" s="49">
        <v>76628.070000000007</v>
      </c>
      <c r="C73" s="45">
        <v>0</v>
      </c>
      <c r="D73" s="45">
        <v>11188.28</v>
      </c>
      <c r="E73" s="45">
        <v>3454.79</v>
      </c>
      <c r="F73" s="45">
        <v>92</v>
      </c>
      <c r="G73" s="45">
        <v>0</v>
      </c>
      <c r="H73" s="50">
        <v>118.93</v>
      </c>
      <c r="I73" s="46">
        <f>B73+C73+D73+E73+F73+G73+H73</f>
        <v>91482.069999999992</v>
      </c>
      <c r="J73" s="51">
        <v>39877.770000000004</v>
      </c>
    </row>
    <row r="74" spans="1:10" ht="20.100000000000001" customHeight="1" thickBot="1" x14ac:dyDescent="0.35">
      <c r="A74" s="8" t="s">
        <v>10</v>
      </c>
      <c r="B74" s="24">
        <f>B73/B71</f>
        <v>5.8801826025700654</v>
      </c>
      <c r="C74" s="24">
        <v>0</v>
      </c>
      <c r="D74" s="24">
        <f t="shared" ref="D74:J74" si="23">D73/D71</f>
        <v>5.5182094381313131</v>
      </c>
      <c r="E74" s="24">
        <f t="shared" si="23"/>
        <v>5.1627215397949726</v>
      </c>
      <c r="F74" s="24">
        <f t="shared" si="23"/>
        <v>4.5999999999999996</v>
      </c>
      <c r="G74" s="24">
        <v>0</v>
      </c>
      <c r="H74" s="24">
        <f t="shared" si="23"/>
        <v>4.5901196449247399</v>
      </c>
      <c r="I74" s="24">
        <f t="shared" si="23"/>
        <v>5.7994781348519311</v>
      </c>
      <c r="J74" s="24">
        <f t="shared" si="23"/>
        <v>3.5104752347123376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44">
        <v>3680.0499999999997</v>
      </c>
      <c r="C77" s="44">
        <v>0</v>
      </c>
      <c r="D77" s="44">
        <v>1972.8799999999999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5652.9299999999994</v>
      </c>
      <c r="J77" s="47">
        <v>5933.5599999999995</v>
      </c>
    </row>
    <row r="78" spans="1:10" ht="20.100000000000001" customHeight="1" thickBot="1" x14ac:dyDescent="0.35">
      <c r="A78" s="6" t="s">
        <v>11</v>
      </c>
      <c r="B78" s="23">
        <f>(B77/B76)*100</f>
        <v>9.6356894805098552</v>
      </c>
      <c r="C78" s="23">
        <f t="shared" ref="C78:J78" si="24">(C77/C76)*100</f>
        <v>0</v>
      </c>
      <c r="D78" s="23">
        <f t="shared" si="24"/>
        <v>48.406036769234163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9.3461638424468223</v>
      </c>
      <c r="J78" s="23">
        <f t="shared" si="24"/>
        <v>28.27289993586426</v>
      </c>
    </row>
    <row r="79" spans="1:10" ht="20.100000000000001" customHeight="1" thickBot="1" x14ac:dyDescent="0.35">
      <c r="A79" s="7" t="s">
        <v>22</v>
      </c>
      <c r="B79" s="49">
        <v>23541.79</v>
      </c>
      <c r="C79" s="45">
        <v>0</v>
      </c>
      <c r="D79" s="45">
        <v>9734.4600000000009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33276.25</v>
      </c>
      <c r="J79" s="51">
        <v>19795.22</v>
      </c>
    </row>
    <row r="80" spans="1:10" ht="20.100000000000001" customHeight="1" thickBot="1" x14ac:dyDescent="0.35">
      <c r="A80" s="8" t="s">
        <v>10</v>
      </c>
      <c r="B80" s="24">
        <f>B79/B77</f>
        <v>6.3971386258338887</v>
      </c>
      <c r="C80" s="24">
        <v>0</v>
      </c>
      <c r="D80" s="24">
        <f t="shared" ref="D80:J80" si="25">D79/D77</f>
        <v>4.9341368963140191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5.8865490993166381</v>
      </c>
      <c r="J80" s="24">
        <f t="shared" si="25"/>
        <v>3.336145585449545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204462.86757130688</v>
      </c>
      <c r="C88" s="40">
        <f t="shared" si="26"/>
        <v>560.12</v>
      </c>
      <c r="D88" s="40">
        <f t="shared" si="26"/>
        <v>91914.814241829576</v>
      </c>
      <c r="E88" s="40">
        <f t="shared" si="26"/>
        <v>18768.430311424221</v>
      </c>
      <c r="F88" s="40">
        <f t="shared" si="26"/>
        <v>469.37212317666126</v>
      </c>
      <c r="G88" s="40">
        <f t="shared" si="26"/>
        <v>54</v>
      </c>
      <c r="H88" s="40">
        <f t="shared" si="26"/>
        <v>1583.9392371189588</v>
      </c>
      <c r="I88" s="40">
        <f t="shared" si="26"/>
        <v>317813.54348485626</v>
      </c>
      <c r="J88" s="40">
        <f t="shared" si="26"/>
        <v>211905.92077085387</v>
      </c>
      <c r="L88" s="26"/>
    </row>
    <row r="89" spans="1:12" ht="15" thickBot="1" x14ac:dyDescent="0.35">
      <c r="A89" s="17" t="s">
        <v>11</v>
      </c>
      <c r="B89" s="27">
        <f>(B88/B87)*100</f>
        <v>26.427388571984284</v>
      </c>
      <c r="C89" s="27">
        <f t="shared" ref="C89:J89" si="27">(C88/C87)*100</f>
        <v>1.2173306398418677</v>
      </c>
      <c r="D89" s="27">
        <f t="shared" si="27"/>
        <v>89.583772806389078</v>
      </c>
      <c r="E89" s="27">
        <f t="shared" si="27"/>
        <v>8.4496070745577523</v>
      </c>
      <c r="F89" s="27">
        <f t="shared" si="27"/>
        <v>1.8512342880337502</v>
      </c>
      <c r="G89" s="27">
        <f t="shared" si="27"/>
        <v>0.12610561345126539</v>
      </c>
      <c r="H89" s="27">
        <f t="shared" si="27"/>
        <v>4.1846982043652483</v>
      </c>
      <c r="I89" s="27">
        <f t="shared" si="27"/>
        <v>25.416124599860545</v>
      </c>
      <c r="J89" s="27">
        <f t="shared" si="27"/>
        <v>51.458258312377978</v>
      </c>
    </row>
    <row r="90" spans="1:12" ht="15" thickBot="1" x14ac:dyDescent="0.35">
      <c r="A90" s="29" t="s">
        <v>22</v>
      </c>
      <c r="B90" s="40">
        <f>B79+B73+B67+B61+B55+B49+B43+B37+B31+B25+B19+B13+B7</f>
        <v>1060720.6502424271</v>
      </c>
      <c r="C90" s="40">
        <f t="shared" ref="C90:J90" si="28">C79+C73+C67+C61+C55+C49+C43+C37+C31+C25+C19+C13+C7</f>
        <v>2375.3000000000002</v>
      </c>
      <c r="D90" s="40">
        <f t="shared" si="28"/>
        <v>472307.44700732135</v>
      </c>
      <c r="E90" s="40">
        <f t="shared" si="28"/>
        <v>89632.185908139683</v>
      </c>
      <c r="F90" s="40">
        <f t="shared" si="28"/>
        <v>900.12999999999988</v>
      </c>
      <c r="G90" s="40">
        <f t="shared" si="28"/>
        <v>110</v>
      </c>
      <c r="H90" s="40">
        <f t="shared" si="28"/>
        <v>7041.4513143899621</v>
      </c>
      <c r="I90" s="40">
        <f t="shared" si="28"/>
        <v>1633087.1644722782</v>
      </c>
      <c r="J90" s="40">
        <f t="shared" si="28"/>
        <v>687184.2791210087</v>
      </c>
    </row>
    <row r="91" spans="1:12" ht="15" thickBot="1" x14ac:dyDescent="0.35">
      <c r="A91" s="17" t="s">
        <v>10</v>
      </c>
      <c r="B91" s="27">
        <f>B90/B88</f>
        <v>5.1878400359052899</v>
      </c>
      <c r="C91" s="27">
        <f t="shared" ref="C91:J91" si="29">C90/C88</f>
        <v>4.2406984217667647</v>
      </c>
      <c r="D91" s="27">
        <f t="shared" si="29"/>
        <v>5.1385345322536553</v>
      </c>
      <c r="E91" s="27">
        <f t="shared" si="29"/>
        <v>4.775688985220099</v>
      </c>
      <c r="F91" s="27">
        <f t="shared" si="29"/>
        <v>1.9177321267143317</v>
      </c>
      <c r="G91" s="27">
        <f t="shared" si="29"/>
        <v>2.0370370370370372</v>
      </c>
      <c r="H91" s="27">
        <f t="shared" si="29"/>
        <v>4.4455312106528284</v>
      </c>
      <c r="I91" s="27">
        <f t="shared" si="29"/>
        <v>5.1385071465656225</v>
      </c>
      <c r="J91" s="27">
        <f t="shared" si="29"/>
        <v>3.2428743690654156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21" priority="2">
      <formula>D$39=100</formula>
    </cfRule>
  </conditionalFormatting>
  <conditionalFormatting sqref="D65">
    <cfRule type="cellIs" dxfId="2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Q77" sqref="Q77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3" workbookViewId="0">
      <selection activeCell="D95" sqref="D95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Q77" sqref="Q77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S86" sqref="S8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M80" sqref="M8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.75" thickBot="1" x14ac:dyDescent="0.3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1" workbookViewId="0">
      <selection activeCell="N74" sqref="N74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S88" sqref="S8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3" t="s">
        <v>24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6" t="s">
        <v>9</v>
      </c>
      <c r="B9" s="87"/>
      <c r="C9" s="87"/>
      <c r="D9" s="87"/>
      <c r="E9" s="87"/>
      <c r="F9" s="87"/>
      <c r="G9" s="87"/>
      <c r="H9" s="87"/>
      <c r="I9" s="87"/>
      <c r="J9" s="88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6" t="s">
        <v>25</v>
      </c>
      <c r="B15" s="87"/>
      <c r="C15" s="87"/>
      <c r="D15" s="87"/>
      <c r="E15" s="87"/>
      <c r="F15" s="87"/>
      <c r="G15" s="87"/>
      <c r="H15" s="87"/>
      <c r="I15" s="87"/>
      <c r="J15" s="88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9" t="s">
        <v>12</v>
      </c>
      <c r="B21" s="90"/>
      <c r="C21" s="90"/>
      <c r="D21" s="90"/>
      <c r="E21" s="90"/>
      <c r="F21" s="90"/>
      <c r="G21" s="90"/>
      <c r="H21" s="90"/>
      <c r="I21" s="90"/>
      <c r="J21" s="91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6" t="s">
        <v>26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6" t="s">
        <v>13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6" t="s">
        <v>14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9" t="s">
        <v>29</v>
      </c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6" t="s">
        <v>15</v>
      </c>
      <c r="B51" s="87"/>
      <c r="C51" s="87"/>
      <c r="D51" s="87"/>
      <c r="E51" s="87"/>
      <c r="F51" s="87"/>
      <c r="G51" s="87"/>
      <c r="H51" s="87"/>
      <c r="I51" s="87"/>
      <c r="J51" s="88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6" t="s">
        <v>16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6" t="s">
        <v>17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9" t="s">
        <v>28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6" t="s">
        <v>27</v>
      </c>
      <c r="B75" s="87"/>
      <c r="C75" s="87"/>
      <c r="D75" s="87"/>
      <c r="E75" s="87"/>
      <c r="F75" s="87"/>
      <c r="G75" s="87"/>
      <c r="H75" s="87"/>
      <c r="I75" s="87"/>
      <c r="J75" s="88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9" t="s">
        <v>32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9.7. 2018</vt:lpstr>
      <vt:lpstr>k 16.7.2018</vt:lpstr>
      <vt:lpstr>k 23.7.2018</vt:lpstr>
      <vt:lpstr>k 30.7.2018</vt:lpstr>
      <vt:lpstr>k 6.8.2018</vt:lpstr>
      <vt:lpstr>k 13.8.2018</vt:lpstr>
      <vt:lpstr>k 20.8.2018</vt:lpstr>
      <vt:lpstr>k 27.8.2018</vt:lpstr>
      <vt:lpstr>k 3.9.2018</vt:lpstr>
      <vt:lpstr>k 10.9.2018</vt:lpstr>
      <vt:lpstr>k 17.9.2018</vt:lpstr>
      <vt:lpstr>k 24.9.2018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2018-07-16T09:53:38Z</cp:lastPrinted>
  <dcterms:created xsi:type="dcterms:W3CDTF">2015-07-04T08:45:01Z</dcterms:created>
  <dcterms:modified xsi:type="dcterms:W3CDTF">2018-07-16T09:54:45Z</dcterms:modified>
</cp:coreProperties>
</file>