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T:\Národní dotace\ŽNĚ\ŽNĚ 2020\Sběr dat jednotlivé termíny\(10) 7. září 2020\"/>
    </mc:Choice>
  </mc:AlternateContent>
  <bookViews>
    <workbookView xWindow="0" yWindow="0" windowWidth="20370" windowHeight="9135" tabRatio="757" activeTab="9"/>
  </bookViews>
  <sheets>
    <sheet name="k 7.7. 2020" sheetId="27" r:id="rId1"/>
    <sheet name="k 13.7.2020" sheetId="28" r:id="rId2"/>
    <sheet name="k 20.7.2020" sheetId="29" r:id="rId3"/>
    <sheet name="k 27.7.2020" sheetId="30" r:id="rId4"/>
    <sheet name="k 3.8.2020" sheetId="31" r:id="rId5"/>
    <sheet name="k 10.8.2020" sheetId="32" r:id="rId6"/>
    <sheet name="k 17.8.2020" sheetId="34" r:id="rId7"/>
    <sheet name="k 24.8.2020" sheetId="33" r:id="rId8"/>
    <sheet name="k 31.8.2020" sheetId="35" r:id="rId9"/>
    <sheet name="k 7.9.2020" sheetId="36" r:id="rId10"/>
    <sheet name="k 14.9.2020" sheetId="37" r:id="rId11"/>
    <sheet name="k 21.9.2020" sheetId="38" r:id="rId1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0" i="36" l="1"/>
  <c r="J91" i="36" s="1"/>
  <c r="H90" i="36"/>
  <c r="G90" i="36"/>
  <c r="F90" i="36"/>
  <c r="E90" i="36"/>
  <c r="D90" i="36"/>
  <c r="C90" i="36"/>
  <c r="B90" i="36"/>
  <c r="J89" i="36"/>
  <c r="J88" i="36"/>
  <c r="H88" i="36"/>
  <c r="H91" i="36" s="1"/>
  <c r="G88" i="36"/>
  <c r="G89" i="36" s="1"/>
  <c r="F88" i="36"/>
  <c r="F89" i="36" s="1"/>
  <c r="E88" i="36"/>
  <c r="D88" i="36"/>
  <c r="D89" i="36" s="1"/>
  <c r="C88" i="36"/>
  <c r="C89" i="36" s="1"/>
  <c r="B88" i="36"/>
  <c r="B89" i="36" s="1"/>
  <c r="J87" i="36"/>
  <c r="H87" i="36"/>
  <c r="G87" i="36"/>
  <c r="F87" i="36"/>
  <c r="E87" i="36"/>
  <c r="D87" i="36"/>
  <c r="C87" i="36"/>
  <c r="B87" i="36"/>
  <c r="J80" i="36"/>
  <c r="H80" i="36"/>
  <c r="G80" i="36"/>
  <c r="F80" i="36"/>
  <c r="E80" i="36"/>
  <c r="D80" i="36"/>
  <c r="C80" i="36"/>
  <c r="B80" i="36"/>
  <c r="I79" i="36"/>
  <c r="J78" i="36"/>
  <c r="H78" i="36"/>
  <c r="G78" i="36"/>
  <c r="F78" i="36"/>
  <c r="E78" i="36"/>
  <c r="D78" i="36"/>
  <c r="C78" i="36"/>
  <c r="B78" i="36"/>
  <c r="I77" i="36"/>
  <c r="I78" i="36" s="1"/>
  <c r="I76" i="36"/>
  <c r="I87" i="36" s="1"/>
  <c r="J74" i="36"/>
  <c r="H74" i="36"/>
  <c r="G74" i="36"/>
  <c r="F74" i="36"/>
  <c r="E74" i="36"/>
  <c r="D74" i="36"/>
  <c r="C74" i="36"/>
  <c r="B74" i="36"/>
  <c r="I73" i="36"/>
  <c r="I74" i="36" s="1"/>
  <c r="J72" i="36"/>
  <c r="H72" i="36"/>
  <c r="G72" i="36"/>
  <c r="F72" i="36"/>
  <c r="E72" i="36"/>
  <c r="D72" i="36"/>
  <c r="C72" i="36"/>
  <c r="B72" i="36"/>
  <c r="I71" i="36"/>
  <c r="I72" i="36" s="1"/>
  <c r="I70" i="36"/>
  <c r="J68" i="36"/>
  <c r="H68" i="36"/>
  <c r="G68" i="36"/>
  <c r="F68" i="36"/>
  <c r="E68" i="36"/>
  <c r="D68" i="36"/>
  <c r="C68" i="36"/>
  <c r="B68" i="36"/>
  <c r="I67" i="36"/>
  <c r="I68" i="36" s="1"/>
  <c r="J66" i="36"/>
  <c r="H66" i="36"/>
  <c r="G66" i="36"/>
  <c r="F66" i="36"/>
  <c r="E66" i="36"/>
  <c r="D66" i="36"/>
  <c r="C66" i="36"/>
  <c r="B66" i="36"/>
  <c r="I65" i="36"/>
  <c r="I66" i="36" s="1"/>
  <c r="I64" i="36"/>
  <c r="J62" i="36"/>
  <c r="H62" i="36"/>
  <c r="G62" i="36"/>
  <c r="F62" i="36"/>
  <c r="E62" i="36"/>
  <c r="D62" i="36"/>
  <c r="C62" i="36"/>
  <c r="B62" i="36"/>
  <c r="I61" i="36"/>
  <c r="J60" i="36"/>
  <c r="H60" i="36"/>
  <c r="G60" i="36"/>
  <c r="F60" i="36"/>
  <c r="E60" i="36"/>
  <c r="D60" i="36"/>
  <c r="C60" i="36"/>
  <c r="B60" i="36"/>
  <c r="I59" i="36"/>
  <c r="I60" i="36" s="1"/>
  <c r="I58" i="36"/>
  <c r="J56" i="36"/>
  <c r="H56" i="36"/>
  <c r="G56" i="36"/>
  <c r="F56" i="36"/>
  <c r="E56" i="36"/>
  <c r="D56" i="36"/>
  <c r="C56" i="36"/>
  <c r="B56" i="36"/>
  <c r="I55" i="36"/>
  <c r="J54" i="36"/>
  <c r="H54" i="36"/>
  <c r="G54" i="36"/>
  <c r="F54" i="36"/>
  <c r="E54" i="36"/>
  <c r="D54" i="36"/>
  <c r="C54" i="36"/>
  <c r="B54" i="36"/>
  <c r="I53" i="36"/>
  <c r="I54" i="36" s="1"/>
  <c r="I52" i="36"/>
  <c r="J50" i="36"/>
  <c r="H50" i="36"/>
  <c r="G50" i="36"/>
  <c r="F50" i="36"/>
  <c r="E50" i="36"/>
  <c r="D50" i="36"/>
  <c r="C50" i="36"/>
  <c r="B50" i="36"/>
  <c r="I49" i="36"/>
  <c r="I50" i="36" s="1"/>
  <c r="J48" i="36"/>
  <c r="H48" i="36"/>
  <c r="G48" i="36"/>
  <c r="F48" i="36"/>
  <c r="E48" i="36"/>
  <c r="D48" i="36"/>
  <c r="C48" i="36"/>
  <c r="B48" i="36"/>
  <c r="I47" i="36"/>
  <c r="I48" i="36" s="1"/>
  <c r="I46" i="36"/>
  <c r="J44" i="36"/>
  <c r="H44" i="36"/>
  <c r="G44" i="36"/>
  <c r="F44" i="36"/>
  <c r="E44" i="36"/>
  <c r="D44" i="36"/>
  <c r="C44" i="36"/>
  <c r="B44" i="36"/>
  <c r="I43" i="36"/>
  <c r="I44" i="36" s="1"/>
  <c r="J42" i="36"/>
  <c r="H42" i="36"/>
  <c r="G42" i="36"/>
  <c r="F42" i="36"/>
  <c r="E42" i="36"/>
  <c r="D42" i="36"/>
  <c r="C42" i="36"/>
  <c r="B42" i="36"/>
  <c r="I41" i="36"/>
  <c r="I42" i="36" s="1"/>
  <c r="I40" i="36"/>
  <c r="J38" i="36"/>
  <c r="H38" i="36"/>
  <c r="G38" i="36"/>
  <c r="F38" i="36"/>
  <c r="E38" i="36"/>
  <c r="D38" i="36"/>
  <c r="C38" i="36"/>
  <c r="B38" i="36"/>
  <c r="I37" i="36"/>
  <c r="J36" i="36"/>
  <c r="H36" i="36"/>
  <c r="G36" i="36"/>
  <c r="F36" i="36"/>
  <c r="E36" i="36"/>
  <c r="D36" i="36"/>
  <c r="C36" i="36"/>
  <c r="B36" i="36"/>
  <c r="I35" i="36"/>
  <c r="I36" i="36" s="1"/>
  <c r="I34" i="36"/>
  <c r="I28" i="36"/>
  <c r="J26" i="36"/>
  <c r="H26" i="36"/>
  <c r="G26" i="36"/>
  <c r="F26" i="36"/>
  <c r="E26" i="36"/>
  <c r="D26" i="36"/>
  <c r="C26" i="36"/>
  <c r="B26" i="36"/>
  <c r="I25" i="36"/>
  <c r="J24" i="36"/>
  <c r="H24" i="36"/>
  <c r="G24" i="36"/>
  <c r="F24" i="36"/>
  <c r="E24" i="36"/>
  <c r="D24" i="36"/>
  <c r="C24" i="36"/>
  <c r="B24" i="36"/>
  <c r="I23" i="36"/>
  <c r="I24" i="36" s="1"/>
  <c r="I22" i="36"/>
  <c r="J20" i="36"/>
  <c r="H20" i="36"/>
  <c r="G20" i="36"/>
  <c r="F20" i="36"/>
  <c r="E20" i="36"/>
  <c r="D20" i="36"/>
  <c r="C20" i="36"/>
  <c r="B20" i="36"/>
  <c r="I19" i="36"/>
  <c r="J18" i="36"/>
  <c r="H18" i="36"/>
  <c r="G18" i="36"/>
  <c r="F18" i="36"/>
  <c r="E18" i="36"/>
  <c r="D18" i="36"/>
  <c r="C18" i="36"/>
  <c r="B18" i="36"/>
  <c r="I17" i="36"/>
  <c r="I18" i="36" s="1"/>
  <c r="I16" i="36"/>
  <c r="J14" i="36"/>
  <c r="H14" i="36"/>
  <c r="G14" i="36"/>
  <c r="F14" i="36"/>
  <c r="E14" i="36"/>
  <c r="D14" i="36"/>
  <c r="C14" i="36"/>
  <c r="B14" i="36"/>
  <c r="I13" i="36"/>
  <c r="J12" i="36"/>
  <c r="H12" i="36"/>
  <c r="G12" i="36"/>
  <c r="F12" i="36"/>
  <c r="E12" i="36"/>
  <c r="D12" i="36"/>
  <c r="C12" i="36"/>
  <c r="B12" i="36"/>
  <c r="I11" i="36"/>
  <c r="I12" i="36" s="1"/>
  <c r="I10" i="36"/>
  <c r="J8" i="36"/>
  <c r="H8" i="36"/>
  <c r="G8" i="36"/>
  <c r="F8" i="36"/>
  <c r="E8" i="36"/>
  <c r="D8" i="36"/>
  <c r="C8" i="36"/>
  <c r="B8" i="36"/>
  <c r="I7" i="36"/>
  <c r="J6" i="36"/>
  <c r="H6" i="36"/>
  <c r="G6" i="36"/>
  <c r="F6" i="36"/>
  <c r="E6" i="36"/>
  <c r="D6" i="36"/>
  <c r="C6" i="36"/>
  <c r="B6" i="36"/>
  <c r="I5" i="36"/>
  <c r="I6" i="36" s="1"/>
  <c r="I4" i="36"/>
  <c r="I62" i="36" l="1"/>
  <c r="I56" i="36"/>
  <c r="I14" i="36"/>
  <c r="I26" i="36"/>
  <c r="I20" i="36"/>
  <c r="I8" i="36"/>
  <c r="I90" i="36"/>
  <c r="E91" i="36"/>
  <c r="F91" i="36"/>
  <c r="G91" i="36"/>
  <c r="E89" i="36"/>
  <c r="I38" i="36"/>
  <c r="B91" i="36"/>
  <c r="D91" i="36"/>
  <c r="C91" i="36"/>
  <c r="I80" i="36"/>
  <c r="I88" i="36"/>
  <c r="I89" i="36" s="1"/>
  <c r="H89" i="36"/>
  <c r="J72" i="35"/>
  <c r="I91" i="36" l="1"/>
  <c r="J90" i="35"/>
  <c r="H90" i="35"/>
  <c r="G90" i="35"/>
  <c r="F90" i="35"/>
  <c r="E90" i="35"/>
  <c r="D90" i="35"/>
  <c r="C90" i="35"/>
  <c r="B90" i="35"/>
  <c r="J88" i="35"/>
  <c r="J89" i="35" s="1"/>
  <c r="H88" i="35"/>
  <c r="H89" i="35" s="1"/>
  <c r="G88" i="35"/>
  <c r="G89" i="35" s="1"/>
  <c r="F88" i="35"/>
  <c r="F89" i="35" s="1"/>
  <c r="E88" i="35"/>
  <c r="E89" i="35" s="1"/>
  <c r="D88" i="35"/>
  <c r="D89" i="35" s="1"/>
  <c r="C88" i="35"/>
  <c r="B88" i="35"/>
  <c r="B89" i="35" s="1"/>
  <c r="J87" i="35"/>
  <c r="H87" i="35"/>
  <c r="G87" i="35"/>
  <c r="F87" i="35"/>
  <c r="E87" i="35"/>
  <c r="D87" i="35"/>
  <c r="C87" i="35"/>
  <c r="B87" i="35"/>
  <c r="J80" i="35"/>
  <c r="H80" i="35"/>
  <c r="G80" i="35"/>
  <c r="F80" i="35"/>
  <c r="E80" i="35"/>
  <c r="D80" i="35"/>
  <c r="C80" i="35"/>
  <c r="B80" i="35"/>
  <c r="I79" i="35"/>
  <c r="J78" i="35"/>
  <c r="H78" i="35"/>
  <c r="G78" i="35"/>
  <c r="F78" i="35"/>
  <c r="E78" i="35"/>
  <c r="D78" i="35"/>
  <c r="C78" i="35"/>
  <c r="B78" i="35"/>
  <c r="I77" i="35"/>
  <c r="I78" i="35" s="1"/>
  <c r="I76" i="35"/>
  <c r="I87" i="35" s="1"/>
  <c r="J74" i="35"/>
  <c r="H74" i="35"/>
  <c r="G74" i="35"/>
  <c r="F74" i="35"/>
  <c r="E74" i="35"/>
  <c r="D74" i="35"/>
  <c r="C74" i="35"/>
  <c r="B74" i="35"/>
  <c r="I73" i="35"/>
  <c r="I74" i="35" s="1"/>
  <c r="H72" i="35"/>
  <c r="G72" i="35"/>
  <c r="F72" i="35"/>
  <c r="E72" i="35"/>
  <c r="D72" i="35"/>
  <c r="C72" i="35"/>
  <c r="B72" i="35"/>
  <c r="I71" i="35"/>
  <c r="I72" i="35" s="1"/>
  <c r="I70" i="35"/>
  <c r="J68" i="35"/>
  <c r="H68" i="35"/>
  <c r="G68" i="35"/>
  <c r="F68" i="35"/>
  <c r="E68" i="35"/>
  <c r="D68" i="35"/>
  <c r="C68" i="35"/>
  <c r="B68" i="35"/>
  <c r="I67" i="35"/>
  <c r="J66" i="35"/>
  <c r="H66" i="35"/>
  <c r="G66" i="35"/>
  <c r="F66" i="35"/>
  <c r="E66" i="35"/>
  <c r="D66" i="35"/>
  <c r="C66" i="35"/>
  <c r="B66" i="35"/>
  <c r="I65" i="35"/>
  <c r="I66" i="35" s="1"/>
  <c r="I64" i="35"/>
  <c r="J62" i="35"/>
  <c r="H62" i="35"/>
  <c r="G62" i="35"/>
  <c r="F62" i="35"/>
  <c r="E62" i="35"/>
  <c r="D62" i="35"/>
  <c r="C62" i="35"/>
  <c r="B62" i="35"/>
  <c r="I61" i="35"/>
  <c r="J60" i="35"/>
  <c r="H60" i="35"/>
  <c r="G60" i="35"/>
  <c r="F60" i="35"/>
  <c r="E60" i="35"/>
  <c r="D60" i="35"/>
  <c r="C60" i="35"/>
  <c r="B60" i="35"/>
  <c r="I59" i="35"/>
  <c r="I60" i="35" s="1"/>
  <c r="I58" i="35"/>
  <c r="J56" i="35"/>
  <c r="H56" i="35"/>
  <c r="G56" i="35"/>
  <c r="F56" i="35"/>
  <c r="E56" i="35"/>
  <c r="D56" i="35"/>
  <c r="C56" i="35"/>
  <c r="B56" i="35"/>
  <c r="I55" i="35"/>
  <c r="J54" i="35"/>
  <c r="H54" i="35"/>
  <c r="G54" i="35"/>
  <c r="F54" i="35"/>
  <c r="E54" i="35"/>
  <c r="D54" i="35"/>
  <c r="C54" i="35"/>
  <c r="B54" i="35"/>
  <c r="I53" i="35"/>
  <c r="I52" i="35"/>
  <c r="J50" i="35"/>
  <c r="H50" i="35"/>
  <c r="G50" i="35"/>
  <c r="F50" i="35"/>
  <c r="E50" i="35"/>
  <c r="D50" i="35"/>
  <c r="C50" i="35"/>
  <c r="B50" i="35"/>
  <c r="I49" i="35"/>
  <c r="I50" i="35" s="1"/>
  <c r="J48" i="35"/>
  <c r="H48" i="35"/>
  <c r="G48" i="35"/>
  <c r="F48" i="35"/>
  <c r="E48" i="35"/>
  <c r="D48" i="35"/>
  <c r="C48" i="35"/>
  <c r="B48" i="35"/>
  <c r="I47" i="35"/>
  <c r="I48" i="35" s="1"/>
  <c r="I46" i="35"/>
  <c r="J44" i="35"/>
  <c r="H44" i="35"/>
  <c r="G44" i="35"/>
  <c r="F44" i="35"/>
  <c r="E44" i="35"/>
  <c r="D44" i="35"/>
  <c r="C44" i="35"/>
  <c r="B44" i="35"/>
  <c r="I43" i="35"/>
  <c r="J42" i="35"/>
  <c r="H42" i="35"/>
  <c r="G42" i="35"/>
  <c r="F42" i="35"/>
  <c r="E42" i="35"/>
  <c r="D42" i="35"/>
  <c r="C42" i="35"/>
  <c r="B42" i="35"/>
  <c r="I41" i="35"/>
  <c r="I42" i="35" s="1"/>
  <c r="I40" i="35"/>
  <c r="J38" i="35"/>
  <c r="H38" i="35"/>
  <c r="G38" i="35"/>
  <c r="F38" i="35"/>
  <c r="E38" i="35"/>
  <c r="D38" i="35"/>
  <c r="C38" i="35"/>
  <c r="B38" i="35"/>
  <c r="I37" i="35"/>
  <c r="J36" i="35"/>
  <c r="H36" i="35"/>
  <c r="G36" i="35"/>
  <c r="F36" i="35"/>
  <c r="E36" i="35"/>
  <c r="D36" i="35"/>
  <c r="C36" i="35"/>
  <c r="B36" i="35"/>
  <c r="I35" i="35"/>
  <c r="I36" i="35" s="1"/>
  <c r="I34" i="35"/>
  <c r="I28" i="35"/>
  <c r="J26" i="35"/>
  <c r="H26" i="35"/>
  <c r="G26" i="35"/>
  <c r="F26" i="35"/>
  <c r="E26" i="35"/>
  <c r="D26" i="35"/>
  <c r="C26" i="35"/>
  <c r="B26" i="35"/>
  <c r="I25" i="35"/>
  <c r="J24" i="35"/>
  <c r="H24" i="35"/>
  <c r="G24" i="35"/>
  <c r="F24" i="35"/>
  <c r="E24" i="35"/>
  <c r="D24" i="35"/>
  <c r="C24" i="35"/>
  <c r="B24" i="35"/>
  <c r="I23" i="35"/>
  <c r="I24" i="35" s="1"/>
  <c r="I22" i="35"/>
  <c r="J20" i="35"/>
  <c r="H20" i="35"/>
  <c r="G20" i="35"/>
  <c r="F20" i="35"/>
  <c r="E20" i="35"/>
  <c r="D20" i="35"/>
  <c r="C20" i="35"/>
  <c r="B20" i="35"/>
  <c r="I19" i="35"/>
  <c r="J18" i="35"/>
  <c r="H18" i="35"/>
  <c r="G18" i="35"/>
  <c r="F18" i="35"/>
  <c r="E18" i="35"/>
  <c r="D18" i="35"/>
  <c r="C18" i="35"/>
  <c r="B18" i="35"/>
  <c r="I17" i="35"/>
  <c r="I18" i="35" s="1"/>
  <c r="I16" i="35"/>
  <c r="J14" i="35"/>
  <c r="H14" i="35"/>
  <c r="G14" i="35"/>
  <c r="F14" i="35"/>
  <c r="E14" i="35"/>
  <c r="D14" i="35"/>
  <c r="C14" i="35"/>
  <c r="B14" i="35"/>
  <c r="I13" i="35"/>
  <c r="J12" i="35"/>
  <c r="H12" i="35"/>
  <c r="G12" i="35"/>
  <c r="F12" i="35"/>
  <c r="E12" i="35"/>
  <c r="D12" i="35"/>
  <c r="C12" i="35"/>
  <c r="B12" i="35"/>
  <c r="I11" i="35"/>
  <c r="I12" i="35" s="1"/>
  <c r="I10" i="35"/>
  <c r="J8" i="35"/>
  <c r="H8" i="35"/>
  <c r="G8" i="35"/>
  <c r="F8" i="35"/>
  <c r="E8" i="35"/>
  <c r="D8" i="35"/>
  <c r="C8" i="35"/>
  <c r="B8" i="35"/>
  <c r="I7" i="35"/>
  <c r="J6" i="35"/>
  <c r="H6" i="35"/>
  <c r="G6" i="35"/>
  <c r="F6" i="35"/>
  <c r="E6" i="35"/>
  <c r="D6" i="35"/>
  <c r="C6" i="35"/>
  <c r="B6" i="35"/>
  <c r="I5" i="35"/>
  <c r="I6" i="35" s="1"/>
  <c r="I4" i="35"/>
  <c r="I68" i="35" l="1"/>
  <c r="I62" i="35"/>
  <c r="I14" i="35"/>
  <c r="I26" i="35"/>
  <c r="I44" i="35"/>
  <c r="I56" i="35"/>
  <c r="I8" i="35"/>
  <c r="I38" i="35"/>
  <c r="I90" i="35"/>
  <c r="C89" i="35"/>
  <c r="C91" i="35"/>
  <c r="I88" i="35"/>
  <c r="I89" i="35" s="1"/>
  <c r="D91" i="35"/>
  <c r="I20" i="35"/>
  <c r="F91" i="35"/>
  <c r="E91" i="35"/>
  <c r="G91" i="35"/>
  <c r="H91" i="35"/>
  <c r="J91" i="35"/>
  <c r="B91" i="35"/>
  <c r="I80" i="35"/>
  <c r="I54" i="35"/>
  <c r="J90" i="34"/>
  <c r="H90" i="34"/>
  <c r="G90" i="34"/>
  <c r="G91" i="34" s="1"/>
  <c r="F90" i="34"/>
  <c r="E90" i="34"/>
  <c r="D90" i="34"/>
  <c r="D91" i="34" s="1"/>
  <c r="C90" i="34"/>
  <c r="C91" i="34" s="1"/>
  <c r="B90" i="34"/>
  <c r="J88" i="34"/>
  <c r="H88" i="34"/>
  <c r="G88" i="34"/>
  <c r="F88" i="34"/>
  <c r="E88" i="34"/>
  <c r="E89" i="34" s="1"/>
  <c r="D88" i="34"/>
  <c r="C88" i="34"/>
  <c r="B88" i="34"/>
  <c r="J87" i="34"/>
  <c r="H87" i="34"/>
  <c r="G87" i="34"/>
  <c r="G89" i="34" s="1"/>
  <c r="F87" i="34"/>
  <c r="E87" i="34"/>
  <c r="D87" i="34"/>
  <c r="C87" i="34"/>
  <c r="B87" i="34"/>
  <c r="J80" i="34"/>
  <c r="H80" i="34"/>
  <c r="G80" i="34"/>
  <c r="F80" i="34"/>
  <c r="E80" i="34"/>
  <c r="D80" i="34"/>
  <c r="C80" i="34"/>
  <c r="B80" i="34"/>
  <c r="I79" i="34"/>
  <c r="J78" i="34"/>
  <c r="H78" i="34"/>
  <c r="G78" i="34"/>
  <c r="F78" i="34"/>
  <c r="E78" i="34"/>
  <c r="D78" i="34"/>
  <c r="C78" i="34"/>
  <c r="B78" i="34"/>
  <c r="I77" i="34"/>
  <c r="I76" i="34"/>
  <c r="J74" i="34"/>
  <c r="H74" i="34"/>
  <c r="G74" i="34"/>
  <c r="F74" i="34"/>
  <c r="E74" i="34"/>
  <c r="D74" i="34"/>
  <c r="C74" i="34"/>
  <c r="B74" i="34"/>
  <c r="I73" i="34"/>
  <c r="J72" i="34"/>
  <c r="H72" i="34"/>
  <c r="G72" i="34"/>
  <c r="F72" i="34"/>
  <c r="E72" i="34"/>
  <c r="D72" i="34"/>
  <c r="C72" i="34"/>
  <c r="B72" i="34"/>
  <c r="I71" i="34"/>
  <c r="I72" i="34" s="1"/>
  <c r="I70" i="34"/>
  <c r="J68" i="34"/>
  <c r="H68" i="34"/>
  <c r="G68" i="34"/>
  <c r="F68" i="34"/>
  <c r="E68" i="34"/>
  <c r="D68" i="34"/>
  <c r="C68" i="34"/>
  <c r="B68" i="34"/>
  <c r="I67" i="34"/>
  <c r="J66" i="34"/>
  <c r="H66" i="34"/>
  <c r="G66" i="34"/>
  <c r="F66" i="34"/>
  <c r="E66" i="34"/>
  <c r="D66" i="34"/>
  <c r="C66" i="34"/>
  <c r="B66" i="34"/>
  <c r="I65" i="34"/>
  <c r="I64" i="34"/>
  <c r="J62" i="34"/>
  <c r="H62" i="34"/>
  <c r="G62" i="34"/>
  <c r="F62" i="34"/>
  <c r="E62" i="34"/>
  <c r="D62" i="34"/>
  <c r="C62" i="34"/>
  <c r="B62" i="34"/>
  <c r="I61" i="34"/>
  <c r="J60" i="34"/>
  <c r="H60" i="34"/>
  <c r="G60" i="34"/>
  <c r="F60" i="34"/>
  <c r="E60" i="34"/>
  <c r="D60" i="34"/>
  <c r="C60" i="34"/>
  <c r="B60" i="34"/>
  <c r="I59" i="34"/>
  <c r="I58" i="34"/>
  <c r="J56" i="34"/>
  <c r="H56" i="34"/>
  <c r="G56" i="34"/>
  <c r="F56" i="34"/>
  <c r="E56" i="34"/>
  <c r="D56" i="34"/>
  <c r="C56" i="34"/>
  <c r="B56" i="34"/>
  <c r="I55" i="34"/>
  <c r="I56" i="34" s="1"/>
  <c r="J54" i="34"/>
  <c r="H54" i="34"/>
  <c r="G54" i="34"/>
  <c r="F54" i="34"/>
  <c r="E54" i="34"/>
  <c r="D54" i="34"/>
  <c r="C54" i="34"/>
  <c r="B54" i="34"/>
  <c r="I53" i="34"/>
  <c r="I52" i="34"/>
  <c r="J50" i="34"/>
  <c r="H50" i="34"/>
  <c r="G50" i="34"/>
  <c r="F50" i="34"/>
  <c r="E50" i="34"/>
  <c r="D50" i="34"/>
  <c r="C50" i="34"/>
  <c r="B50" i="34"/>
  <c r="I49" i="34"/>
  <c r="J48" i="34"/>
  <c r="H48" i="34"/>
  <c r="G48" i="34"/>
  <c r="F48" i="34"/>
  <c r="E48" i="34"/>
  <c r="D48" i="34"/>
  <c r="C48" i="34"/>
  <c r="B48" i="34"/>
  <c r="I47" i="34"/>
  <c r="I46" i="34"/>
  <c r="J44" i="34"/>
  <c r="H44" i="34"/>
  <c r="G44" i="34"/>
  <c r="F44" i="34"/>
  <c r="E44" i="34"/>
  <c r="D44" i="34"/>
  <c r="C44" i="34"/>
  <c r="B44" i="34"/>
  <c r="I43" i="34"/>
  <c r="J42" i="34"/>
  <c r="H42" i="34"/>
  <c r="G42" i="34"/>
  <c r="F42" i="34"/>
  <c r="E42" i="34"/>
  <c r="D42" i="34"/>
  <c r="C42" i="34"/>
  <c r="B42" i="34"/>
  <c r="I41" i="34"/>
  <c r="I40" i="34"/>
  <c r="J38" i="34"/>
  <c r="H38" i="34"/>
  <c r="G38" i="34"/>
  <c r="F38" i="34"/>
  <c r="E38" i="34"/>
  <c r="D38" i="34"/>
  <c r="C38" i="34"/>
  <c r="B38" i="34"/>
  <c r="I37" i="34"/>
  <c r="J36" i="34"/>
  <c r="H36" i="34"/>
  <c r="G36" i="34"/>
  <c r="F36" i="34"/>
  <c r="E36" i="34"/>
  <c r="D36" i="34"/>
  <c r="C36" i="34"/>
  <c r="B36" i="34"/>
  <c r="I35" i="34"/>
  <c r="I34" i="34"/>
  <c r="J32" i="34"/>
  <c r="H32" i="34"/>
  <c r="G32" i="34"/>
  <c r="F32" i="34"/>
  <c r="E32" i="34"/>
  <c r="D32" i="34"/>
  <c r="C32" i="34"/>
  <c r="B32" i="34"/>
  <c r="I31" i="34"/>
  <c r="J30" i="34"/>
  <c r="H30" i="34"/>
  <c r="G30" i="34"/>
  <c r="F30" i="34"/>
  <c r="E30" i="34"/>
  <c r="D30" i="34"/>
  <c r="C30" i="34"/>
  <c r="B30" i="34"/>
  <c r="I29" i="34"/>
  <c r="I28" i="34"/>
  <c r="J26" i="34"/>
  <c r="H26" i="34"/>
  <c r="G26" i="34"/>
  <c r="F26" i="34"/>
  <c r="E26" i="34"/>
  <c r="D26" i="34"/>
  <c r="C26" i="34"/>
  <c r="B26" i="34"/>
  <c r="I25" i="34"/>
  <c r="J24" i="34"/>
  <c r="H24" i="34"/>
  <c r="G24" i="34"/>
  <c r="F24" i="34"/>
  <c r="E24" i="34"/>
  <c r="D24" i="34"/>
  <c r="C24" i="34"/>
  <c r="B24" i="34"/>
  <c r="I23" i="34"/>
  <c r="I24" i="34" s="1"/>
  <c r="I22" i="34"/>
  <c r="J20" i="34"/>
  <c r="H20" i="34"/>
  <c r="G20" i="34"/>
  <c r="F20" i="34"/>
  <c r="E20" i="34"/>
  <c r="D20" i="34"/>
  <c r="C20" i="34"/>
  <c r="B20" i="34"/>
  <c r="I19" i="34"/>
  <c r="J18" i="34"/>
  <c r="H18" i="34"/>
  <c r="G18" i="34"/>
  <c r="F18" i="34"/>
  <c r="E18" i="34"/>
  <c r="D18" i="34"/>
  <c r="C18" i="34"/>
  <c r="B18" i="34"/>
  <c r="I17" i="34"/>
  <c r="I16" i="34"/>
  <c r="J14" i="34"/>
  <c r="H14" i="34"/>
  <c r="G14" i="34"/>
  <c r="F14" i="34"/>
  <c r="E14" i="34"/>
  <c r="D14" i="34"/>
  <c r="C14" i="34"/>
  <c r="B14" i="34"/>
  <c r="I13" i="34"/>
  <c r="J12" i="34"/>
  <c r="H12" i="34"/>
  <c r="G12" i="34"/>
  <c r="F12" i="34"/>
  <c r="E12" i="34"/>
  <c r="D12" i="34"/>
  <c r="C12" i="34"/>
  <c r="B12" i="34"/>
  <c r="I11" i="34"/>
  <c r="I10" i="34"/>
  <c r="J8" i="34"/>
  <c r="H8" i="34"/>
  <c r="G8" i="34"/>
  <c r="F8" i="34"/>
  <c r="E8" i="34"/>
  <c r="D8" i="34"/>
  <c r="C8" i="34"/>
  <c r="B8" i="34"/>
  <c r="I7" i="34"/>
  <c r="I8" i="34" s="1"/>
  <c r="J6" i="34"/>
  <c r="H6" i="34"/>
  <c r="G6" i="34"/>
  <c r="F6" i="34"/>
  <c r="E6" i="34"/>
  <c r="D6" i="34"/>
  <c r="C6" i="34"/>
  <c r="B6" i="34"/>
  <c r="I5" i="34"/>
  <c r="I4" i="34"/>
  <c r="I91" i="35" l="1"/>
  <c r="E91" i="34"/>
  <c r="I26" i="34"/>
  <c r="I44" i="34"/>
  <c r="I60" i="34"/>
  <c r="I87" i="34"/>
  <c r="I89" i="34" s="1"/>
  <c r="F91" i="34"/>
  <c r="I30" i="34"/>
  <c r="I62" i="34"/>
  <c r="I88" i="34"/>
  <c r="H89" i="34"/>
  <c r="I42" i="34"/>
  <c r="F89" i="34"/>
  <c r="I32" i="34"/>
  <c r="I48" i="34"/>
  <c r="I90" i="34"/>
  <c r="I91" i="34" s="1"/>
  <c r="J89" i="34"/>
  <c r="H91" i="34"/>
  <c r="I18" i="34"/>
  <c r="I50" i="34"/>
  <c r="I66" i="34"/>
  <c r="B89" i="34"/>
  <c r="J91" i="34"/>
  <c r="I20" i="34"/>
  <c r="I36" i="34"/>
  <c r="I68" i="34"/>
  <c r="C89" i="34"/>
  <c r="B91" i="34"/>
  <c r="I74" i="34"/>
  <c r="I12" i="34"/>
  <c r="I14" i="34"/>
  <c r="I6" i="34"/>
  <c r="I38" i="34"/>
  <c r="I54" i="34"/>
  <c r="D89" i="34"/>
  <c r="I80" i="34"/>
  <c r="I78" i="34"/>
  <c r="J90" i="33" l="1"/>
  <c r="H90" i="33"/>
  <c r="G90" i="33"/>
  <c r="F90" i="33"/>
  <c r="E90" i="33"/>
  <c r="D90" i="33"/>
  <c r="C90" i="33"/>
  <c r="B90" i="33"/>
  <c r="J88" i="33"/>
  <c r="H88" i="33"/>
  <c r="G88" i="33"/>
  <c r="F88" i="33"/>
  <c r="E88" i="33"/>
  <c r="D88" i="33"/>
  <c r="C88" i="33"/>
  <c r="C89" i="33" s="1"/>
  <c r="B88" i="33"/>
  <c r="B89" i="33" s="1"/>
  <c r="J87" i="33"/>
  <c r="H87" i="33"/>
  <c r="G87" i="33"/>
  <c r="F87" i="33"/>
  <c r="E87" i="33"/>
  <c r="D87" i="33"/>
  <c r="C87" i="33"/>
  <c r="B87" i="33"/>
  <c r="I76" i="33"/>
  <c r="I70" i="33"/>
  <c r="I64" i="33"/>
  <c r="I58" i="33"/>
  <c r="I52" i="33"/>
  <c r="I46" i="33"/>
  <c r="I40" i="33"/>
  <c r="I34" i="33"/>
  <c r="I28" i="33"/>
  <c r="I22" i="33"/>
  <c r="I16" i="33"/>
  <c r="I10" i="33"/>
  <c r="I4" i="33"/>
  <c r="D89" i="33" l="1"/>
  <c r="E89" i="33"/>
  <c r="F89" i="33"/>
  <c r="H89" i="33"/>
  <c r="I87" i="33"/>
  <c r="J89" i="33"/>
  <c r="B91" i="33"/>
  <c r="D91" i="33"/>
  <c r="C91" i="33"/>
  <c r="F91" i="33"/>
  <c r="H91" i="33"/>
  <c r="I90" i="33"/>
  <c r="G91" i="33"/>
  <c r="J91" i="33"/>
  <c r="E91" i="33"/>
  <c r="G89" i="33"/>
  <c r="I88" i="33"/>
  <c r="J90" i="32"/>
  <c r="H90" i="32"/>
  <c r="G90" i="32"/>
  <c r="F90" i="32"/>
  <c r="E90" i="32"/>
  <c r="D90" i="32"/>
  <c r="C90" i="32"/>
  <c r="B90" i="32"/>
  <c r="J88" i="32"/>
  <c r="H88" i="32"/>
  <c r="G88" i="32"/>
  <c r="F88" i="32"/>
  <c r="E88" i="32"/>
  <c r="E89" i="32" s="1"/>
  <c r="D88" i="32"/>
  <c r="C88" i="32"/>
  <c r="B88" i="32"/>
  <c r="J87" i="32"/>
  <c r="H87" i="32"/>
  <c r="G87" i="32"/>
  <c r="F87" i="32"/>
  <c r="E87" i="32"/>
  <c r="D87" i="32"/>
  <c r="C87" i="32"/>
  <c r="B87" i="32"/>
  <c r="J80" i="32"/>
  <c r="H80" i="32"/>
  <c r="G80" i="32"/>
  <c r="F80" i="32"/>
  <c r="E80" i="32"/>
  <c r="D80" i="32"/>
  <c r="C80" i="32"/>
  <c r="B80" i="32"/>
  <c r="I79" i="32"/>
  <c r="J78" i="32"/>
  <c r="H78" i="32"/>
  <c r="G78" i="32"/>
  <c r="F78" i="32"/>
  <c r="E78" i="32"/>
  <c r="D78" i="32"/>
  <c r="C78" i="32"/>
  <c r="B78" i="32"/>
  <c r="I77" i="32"/>
  <c r="I76" i="32"/>
  <c r="J74" i="32"/>
  <c r="H74" i="32"/>
  <c r="G74" i="32"/>
  <c r="F74" i="32"/>
  <c r="E74" i="32"/>
  <c r="D74" i="32"/>
  <c r="C74" i="32"/>
  <c r="B74" i="32"/>
  <c r="I73" i="32"/>
  <c r="J72" i="32"/>
  <c r="H72" i="32"/>
  <c r="G72" i="32"/>
  <c r="F72" i="32"/>
  <c r="E72" i="32"/>
  <c r="D72" i="32"/>
  <c r="C72" i="32"/>
  <c r="B72" i="32"/>
  <c r="I71" i="32"/>
  <c r="I70" i="32"/>
  <c r="J68" i="32"/>
  <c r="H68" i="32"/>
  <c r="G68" i="32"/>
  <c r="F68" i="32"/>
  <c r="E68" i="32"/>
  <c r="D68" i="32"/>
  <c r="C68" i="32"/>
  <c r="B68" i="32"/>
  <c r="I67" i="32"/>
  <c r="J66" i="32"/>
  <c r="H66" i="32"/>
  <c r="G66" i="32"/>
  <c r="F66" i="32"/>
  <c r="E66" i="32"/>
  <c r="D66" i="32"/>
  <c r="C66" i="32"/>
  <c r="B66" i="32"/>
  <c r="I65" i="32"/>
  <c r="I64" i="32"/>
  <c r="J62" i="32"/>
  <c r="H62" i="32"/>
  <c r="G62" i="32"/>
  <c r="F62" i="32"/>
  <c r="E62" i="32"/>
  <c r="D62" i="32"/>
  <c r="C62" i="32"/>
  <c r="B62" i="32"/>
  <c r="I61" i="32"/>
  <c r="J60" i="32"/>
  <c r="H60" i="32"/>
  <c r="G60" i="32"/>
  <c r="F60" i="32"/>
  <c r="E60" i="32"/>
  <c r="D60" i="32"/>
  <c r="C60" i="32"/>
  <c r="B60" i="32"/>
  <c r="I59" i="32"/>
  <c r="I58" i="32"/>
  <c r="J56" i="32"/>
  <c r="H56" i="32"/>
  <c r="G56" i="32"/>
  <c r="F56" i="32"/>
  <c r="E56" i="32"/>
  <c r="D56" i="32"/>
  <c r="C56" i="32"/>
  <c r="B56" i="32"/>
  <c r="I55" i="32"/>
  <c r="J54" i="32"/>
  <c r="H54" i="32"/>
  <c r="G54" i="32"/>
  <c r="F54" i="32"/>
  <c r="E54" i="32"/>
  <c r="D54" i="32"/>
  <c r="C54" i="32"/>
  <c r="B54" i="32"/>
  <c r="I53" i="32"/>
  <c r="I52" i="32"/>
  <c r="J50" i="32"/>
  <c r="H50" i="32"/>
  <c r="G50" i="32"/>
  <c r="F50" i="32"/>
  <c r="E50" i="32"/>
  <c r="D50" i="32"/>
  <c r="C50" i="32"/>
  <c r="B50" i="32"/>
  <c r="I49" i="32"/>
  <c r="J48" i="32"/>
  <c r="H48" i="32"/>
  <c r="G48" i="32"/>
  <c r="F48" i="32"/>
  <c r="E48" i="32"/>
  <c r="D48" i="32"/>
  <c r="C48" i="32"/>
  <c r="B48" i="32"/>
  <c r="I47" i="32"/>
  <c r="I46" i="32"/>
  <c r="J44" i="32"/>
  <c r="H44" i="32"/>
  <c r="G44" i="32"/>
  <c r="F44" i="32"/>
  <c r="E44" i="32"/>
  <c r="D44" i="32"/>
  <c r="C44" i="32"/>
  <c r="B44" i="32"/>
  <c r="I43" i="32"/>
  <c r="J42" i="32"/>
  <c r="H42" i="32"/>
  <c r="G42" i="32"/>
  <c r="F42" i="32"/>
  <c r="E42" i="32"/>
  <c r="D42" i="32"/>
  <c r="C42" i="32"/>
  <c r="B42" i="32"/>
  <c r="I41" i="32"/>
  <c r="I40" i="32"/>
  <c r="J38" i="32"/>
  <c r="H38" i="32"/>
  <c r="G38" i="32"/>
  <c r="F38" i="32"/>
  <c r="E38" i="32"/>
  <c r="D38" i="32"/>
  <c r="C38" i="32"/>
  <c r="B38" i="32"/>
  <c r="I37" i="32"/>
  <c r="J36" i="32"/>
  <c r="H36" i="32"/>
  <c r="G36" i="32"/>
  <c r="F36" i="32"/>
  <c r="E36" i="32"/>
  <c r="D36" i="32"/>
  <c r="C36" i="32"/>
  <c r="B36" i="32"/>
  <c r="I35" i="32"/>
  <c r="I36" i="32" s="1"/>
  <c r="I34" i="32"/>
  <c r="J32" i="32"/>
  <c r="H32" i="32"/>
  <c r="G32" i="32"/>
  <c r="F32" i="32"/>
  <c r="E32" i="32"/>
  <c r="D32" i="32"/>
  <c r="C32" i="32"/>
  <c r="B32" i="32"/>
  <c r="I31" i="32"/>
  <c r="J30" i="32"/>
  <c r="H30" i="32"/>
  <c r="G30" i="32"/>
  <c r="F30" i="32"/>
  <c r="E30" i="32"/>
  <c r="D30" i="32"/>
  <c r="C30" i="32"/>
  <c r="B30" i="32"/>
  <c r="I29" i="32"/>
  <c r="I28" i="32"/>
  <c r="J26" i="32"/>
  <c r="H26" i="32"/>
  <c r="G26" i="32"/>
  <c r="F26" i="32"/>
  <c r="E26" i="32"/>
  <c r="D26" i="32"/>
  <c r="C26" i="32"/>
  <c r="B26" i="32"/>
  <c r="I25" i="32"/>
  <c r="J24" i="32"/>
  <c r="H24" i="32"/>
  <c r="G24" i="32"/>
  <c r="F24" i="32"/>
  <c r="E24" i="32"/>
  <c r="D24" i="32"/>
  <c r="C24" i="32"/>
  <c r="B24" i="32"/>
  <c r="I23" i="32"/>
  <c r="I22" i="32"/>
  <c r="J20" i="32"/>
  <c r="H20" i="32"/>
  <c r="G20" i="32"/>
  <c r="F20" i="32"/>
  <c r="E20" i="32"/>
  <c r="D20" i="32"/>
  <c r="C20" i="32"/>
  <c r="B20" i="32"/>
  <c r="I19" i="32"/>
  <c r="J18" i="32"/>
  <c r="H18" i="32"/>
  <c r="G18" i="32"/>
  <c r="F18" i="32"/>
  <c r="E18" i="32"/>
  <c r="D18" i="32"/>
  <c r="C18" i="32"/>
  <c r="B18" i="32"/>
  <c r="I17" i="32"/>
  <c r="I18" i="32" s="1"/>
  <c r="I16" i="32"/>
  <c r="J14" i="32"/>
  <c r="H14" i="32"/>
  <c r="G14" i="32"/>
  <c r="F14" i="32"/>
  <c r="E14" i="32"/>
  <c r="D14" i="32"/>
  <c r="C14" i="32"/>
  <c r="B14" i="32"/>
  <c r="I13" i="32"/>
  <c r="J12" i="32"/>
  <c r="H12" i="32"/>
  <c r="G12" i="32"/>
  <c r="F12" i="32"/>
  <c r="E12" i="32"/>
  <c r="D12" i="32"/>
  <c r="C12" i="32"/>
  <c r="B12" i="32"/>
  <c r="I11" i="32"/>
  <c r="I10" i="32"/>
  <c r="J8" i="32"/>
  <c r="H8" i="32"/>
  <c r="G8" i="32"/>
  <c r="F8" i="32"/>
  <c r="E8" i="32"/>
  <c r="D8" i="32"/>
  <c r="C8" i="32"/>
  <c r="B8" i="32"/>
  <c r="I7" i="32"/>
  <c r="J6" i="32"/>
  <c r="H6" i="32"/>
  <c r="G6" i="32"/>
  <c r="F6" i="32"/>
  <c r="E6" i="32"/>
  <c r="D6" i="32"/>
  <c r="C6" i="32"/>
  <c r="B6" i="32"/>
  <c r="I5" i="32"/>
  <c r="I4" i="32"/>
  <c r="C89" i="32" l="1"/>
  <c r="I54" i="32"/>
  <c r="I72" i="32"/>
  <c r="I60" i="32"/>
  <c r="I87" i="32"/>
  <c r="G89" i="32"/>
  <c r="F89" i="32"/>
  <c r="I78" i="32"/>
  <c r="H89" i="32"/>
  <c r="I12" i="32"/>
  <c r="I30" i="32"/>
  <c r="I48" i="32"/>
  <c r="J89" i="32"/>
  <c r="I6" i="32"/>
  <c r="I24" i="32"/>
  <c r="I26" i="32"/>
  <c r="I42" i="32"/>
  <c r="I50" i="32"/>
  <c r="I66" i="32"/>
  <c r="B89" i="32"/>
  <c r="I89" i="33"/>
  <c r="I91" i="33"/>
  <c r="I62" i="32"/>
  <c r="I68" i="32"/>
  <c r="I8" i="32"/>
  <c r="I74" i="32"/>
  <c r="I32" i="32"/>
  <c r="I14" i="32"/>
  <c r="I20" i="32"/>
  <c r="I56" i="32"/>
  <c r="I38" i="32"/>
  <c r="I90" i="32"/>
  <c r="J91" i="32"/>
  <c r="E91" i="32"/>
  <c r="I44" i="32"/>
  <c r="F91" i="32"/>
  <c r="G91" i="32"/>
  <c r="D89" i="32"/>
  <c r="D91" i="32"/>
  <c r="H91" i="32"/>
  <c r="B91" i="32"/>
  <c r="C91" i="32"/>
  <c r="I80" i="32"/>
  <c r="I88" i="32"/>
  <c r="J90" i="31"/>
  <c r="H90" i="31"/>
  <c r="G90" i="31"/>
  <c r="F90" i="31"/>
  <c r="E90" i="31"/>
  <c r="D90" i="31"/>
  <c r="C90" i="31"/>
  <c r="B90" i="31"/>
  <c r="J88" i="31"/>
  <c r="J89" i="31" s="1"/>
  <c r="H88" i="31"/>
  <c r="H89" i="31" s="1"/>
  <c r="G88" i="31"/>
  <c r="F88" i="31"/>
  <c r="E88" i="31"/>
  <c r="D88" i="31"/>
  <c r="C88" i="31"/>
  <c r="B88" i="31"/>
  <c r="J87" i="31"/>
  <c r="H87" i="31"/>
  <c r="G87" i="31"/>
  <c r="F87" i="31"/>
  <c r="E87" i="31"/>
  <c r="D87" i="31"/>
  <c r="C87" i="31"/>
  <c r="B87" i="31"/>
  <c r="I90" i="31"/>
  <c r="I76" i="31"/>
  <c r="I70" i="31"/>
  <c r="I64" i="31"/>
  <c r="I58" i="31"/>
  <c r="I52" i="31"/>
  <c r="I46" i="31"/>
  <c r="I40" i="31"/>
  <c r="I34" i="31"/>
  <c r="I28" i="31"/>
  <c r="I22" i="31"/>
  <c r="I16" i="31"/>
  <c r="I10" i="31"/>
  <c r="I4" i="31"/>
  <c r="I89" i="32" l="1"/>
  <c r="G89" i="31"/>
  <c r="F89" i="31"/>
  <c r="I87" i="31"/>
  <c r="B89" i="31"/>
  <c r="D89" i="31"/>
  <c r="E89" i="31"/>
  <c r="I91" i="32"/>
  <c r="C91" i="31"/>
  <c r="C89" i="31"/>
  <c r="E91" i="31"/>
  <c r="G91" i="31"/>
  <c r="J91" i="31"/>
  <c r="D91" i="31"/>
  <c r="F91" i="31"/>
  <c r="H91" i="31"/>
  <c r="B91" i="31"/>
  <c r="I88" i="31"/>
  <c r="I67" i="30"/>
  <c r="I89" i="31" l="1"/>
  <c r="I91" i="31"/>
  <c r="J90" i="30"/>
  <c r="H90" i="30"/>
  <c r="G90" i="30"/>
  <c r="F90" i="30"/>
  <c r="E90" i="30"/>
  <c r="D90" i="30"/>
  <c r="C90" i="30"/>
  <c r="B90" i="30"/>
  <c r="J88" i="30"/>
  <c r="H88" i="30"/>
  <c r="G88" i="30"/>
  <c r="F88" i="30"/>
  <c r="E88" i="30"/>
  <c r="D88" i="30"/>
  <c r="C88" i="30"/>
  <c r="B88" i="30"/>
  <c r="B89" i="30" s="1"/>
  <c r="J87" i="30"/>
  <c r="H87" i="30"/>
  <c r="G87" i="30"/>
  <c r="F87" i="30"/>
  <c r="E87" i="30"/>
  <c r="D87" i="30"/>
  <c r="C87" i="30"/>
  <c r="B87" i="30"/>
  <c r="J80" i="30"/>
  <c r="H80" i="30"/>
  <c r="G80" i="30"/>
  <c r="F80" i="30"/>
  <c r="E80" i="30"/>
  <c r="D80" i="30"/>
  <c r="C80" i="30"/>
  <c r="B80" i="30"/>
  <c r="I79" i="30"/>
  <c r="J78" i="30"/>
  <c r="H78" i="30"/>
  <c r="G78" i="30"/>
  <c r="F78" i="30"/>
  <c r="E78" i="30"/>
  <c r="D78" i="30"/>
  <c r="C78" i="30"/>
  <c r="B78" i="30"/>
  <c r="I77" i="30"/>
  <c r="I76" i="30"/>
  <c r="J74" i="30"/>
  <c r="H74" i="30"/>
  <c r="G74" i="30"/>
  <c r="F74" i="30"/>
  <c r="E74" i="30"/>
  <c r="D74" i="30"/>
  <c r="C74" i="30"/>
  <c r="B74" i="30"/>
  <c r="I73" i="30"/>
  <c r="J72" i="30"/>
  <c r="H72" i="30"/>
  <c r="G72" i="30"/>
  <c r="F72" i="30"/>
  <c r="E72" i="30"/>
  <c r="D72" i="30"/>
  <c r="C72" i="30"/>
  <c r="B72" i="30"/>
  <c r="I71" i="30"/>
  <c r="I70" i="30"/>
  <c r="J68" i="30"/>
  <c r="H68" i="30"/>
  <c r="G68" i="30"/>
  <c r="F68" i="30"/>
  <c r="E68" i="30"/>
  <c r="D68" i="30"/>
  <c r="C68" i="30"/>
  <c r="B68" i="30"/>
  <c r="J66" i="30"/>
  <c r="H66" i="30"/>
  <c r="G66" i="30"/>
  <c r="F66" i="30"/>
  <c r="E66" i="30"/>
  <c r="D66" i="30"/>
  <c r="C66" i="30"/>
  <c r="B66" i="30"/>
  <c r="I65" i="30"/>
  <c r="I64" i="30"/>
  <c r="J62" i="30"/>
  <c r="H62" i="30"/>
  <c r="G62" i="30"/>
  <c r="F62" i="30"/>
  <c r="E62" i="30"/>
  <c r="D62" i="30"/>
  <c r="C62" i="30"/>
  <c r="B62" i="30"/>
  <c r="I61" i="30"/>
  <c r="J60" i="30"/>
  <c r="H60" i="30"/>
  <c r="G60" i="30"/>
  <c r="F60" i="30"/>
  <c r="E60" i="30"/>
  <c r="D60" i="30"/>
  <c r="C60" i="30"/>
  <c r="B60" i="30"/>
  <c r="I59" i="30"/>
  <c r="I58" i="30"/>
  <c r="J56" i="30"/>
  <c r="H56" i="30"/>
  <c r="G56" i="30"/>
  <c r="F56" i="30"/>
  <c r="E56" i="30"/>
  <c r="D56" i="30"/>
  <c r="C56" i="30"/>
  <c r="B56" i="30"/>
  <c r="I55" i="30"/>
  <c r="J54" i="30"/>
  <c r="H54" i="30"/>
  <c r="G54" i="30"/>
  <c r="F54" i="30"/>
  <c r="E54" i="30"/>
  <c r="D54" i="30"/>
  <c r="C54" i="30"/>
  <c r="B54" i="30"/>
  <c r="I53" i="30"/>
  <c r="I52" i="30"/>
  <c r="J50" i="30"/>
  <c r="H50" i="30"/>
  <c r="G50" i="30"/>
  <c r="F50" i="30"/>
  <c r="E50" i="30"/>
  <c r="D50" i="30"/>
  <c r="C50" i="30"/>
  <c r="B50" i="30"/>
  <c r="I49" i="30"/>
  <c r="J48" i="30"/>
  <c r="H48" i="30"/>
  <c r="G48" i="30"/>
  <c r="F48" i="30"/>
  <c r="E48" i="30"/>
  <c r="D48" i="30"/>
  <c r="C48" i="30"/>
  <c r="B48" i="30"/>
  <c r="I47" i="30"/>
  <c r="I46" i="30"/>
  <c r="J44" i="30"/>
  <c r="H44" i="30"/>
  <c r="G44" i="30"/>
  <c r="F44" i="30"/>
  <c r="E44" i="30"/>
  <c r="D44" i="30"/>
  <c r="C44" i="30"/>
  <c r="B44" i="30"/>
  <c r="I43" i="30"/>
  <c r="J42" i="30"/>
  <c r="H42" i="30"/>
  <c r="G42" i="30"/>
  <c r="F42" i="30"/>
  <c r="E42" i="30"/>
  <c r="D42" i="30"/>
  <c r="C42" i="30"/>
  <c r="B42" i="30"/>
  <c r="I41" i="30"/>
  <c r="I40" i="30"/>
  <c r="J38" i="30"/>
  <c r="H38" i="30"/>
  <c r="G38" i="30"/>
  <c r="F38" i="30"/>
  <c r="E38" i="30"/>
  <c r="D38" i="30"/>
  <c r="C38" i="30"/>
  <c r="B38" i="30"/>
  <c r="I37" i="30"/>
  <c r="J36" i="30"/>
  <c r="H36" i="30"/>
  <c r="G36" i="30"/>
  <c r="F36" i="30"/>
  <c r="E36" i="30"/>
  <c r="D36" i="30"/>
  <c r="C36" i="30"/>
  <c r="B36" i="30"/>
  <c r="I35" i="30"/>
  <c r="I36" i="30" s="1"/>
  <c r="I34" i="30"/>
  <c r="J32" i="30"/>
  <c r="H32" i="30"/>
  <c r="G32" i="30"/>
  <c r="F32" i="30"/>
  <c r="E32" i="30"/>
  <c r="D32" i="30"/>
  <c r="C32" i="30"/>
  <c r="B32" i="30"/>
  <c r="I31" i="30"/>
  <c r="J30" i="30"/>
  <c r="H30" i="30"/>
  <c r="G30" i="30"/>
  <c r="F30" i="30"/>
  <c r="E30" i="30"/>
  <c r="D30" i="30"/>
  <c r="C30" i="30"/>
  <c r="B30" i="30"/>
  <c r="I29" i="30"/>
  <c r="I28" i="30"/>
  <c r="J26" i="30"/>
  <c r="H26" i="30"/>
  <c r="G26" i="30"/>
  <c r="F26" i="30"/>
  <c r="E26" i="30"/>
  <c r="D26" i="30"/>
  <c r="C26" i="30"/>
  <c r="B26" i="30"/>
  <c r="I25" i="30"/>
  <c r="J24" i="30"/>
  <c r="H24" i="30"/>
  <c r="G24" i="30"/>
  <c r="F24" i="30"/>
  <c r="E24" i="30"/>
  <c r="D24" i="30"/>
  <c r="C24" i="30"/>
  <c r="B24" i="30"/>
  <c r="I23" i="30"/>
  <c r="I22" i="30"/>
  <c r="J20" i="30"/>
  <c r="H20" i="30"/>
  <c r="G20" i="30"/>
  <c r="F20" i="30"/>
  <c r="E20" i="30"/>
  <c r="D20" i="30"/>
  <c r="C20" i="30"/>
  <c r="B20" i="30"/>
  <c r="I19" i="30"/>
  <c r="J18" i="30"/>
  <c r="H18" i="30"/>
  <c r="G18" i="30"/>
  <c r="F18" i="30"/>
  <c r="E18" i="30"/>
  <c r="D18" i="30"/>
  <c r="C18" i="30"/>
  <c r="B18" i="30"/>
  <c r="I17" i="30"/>
  <c r="I16" i="30"/>
  <c r="J14" i="30"/>
  <c r="H14" i="30"/>
  <c r="G14" i="30"/>
  <c r="F14" i="30"/>
  <c r="E14" i="30"/>
  <c r="D14" i="30"/>
  <c r="C14" i="30"/>
  <c r="B14" i="30"/>
  <c r="I13" i="30"/>
  <c r="J12" i="30"/>
  <c r="H12" i="30"/>
  <c r="G12" i="30"/>
  <c r="F12" i="30"/>
  <c r="E12" i="30"/>
  <c r="D12" i="30"/>
  <c r="C12" i="30"/>
  <c r="B12" i="30"/>
  <c r="I11" i="30"/>
  <c r="I10" i="30"/>
  <c r="J8" i="30"/>
  <c r="H8" i="30"/>
  <c r="G8" i="30"/>
  <c r="F8" i="30"/>
  <c r="E8" i="30"/>
  <c r="D8" i="30"/>
  <c r="C8" i="30"/>
  <c r="B8" i="30"/>
  <c r="I7" i="30"/>
  <c r="J6" i="30"/>
  <c r="H6" i="30"/>
  <c r="G6" i="30"/>
  <c r="F6" i="30"/>
  <c r="E6" i="30"/>
  <c r="D6" i="30"/>
  <c r="C6" i="30"/>
  <c r="B6" i="30"/>
  <c r="I5" i="30"/>
  <c r="I4" i="30"/>
  <c r="I87" i="30" l="1"/>
  <c r="I56" i="30"/>
  <c r="G89" i="30"/>
  <c r="D89" i="30"/>
  <c r="I42" i="30"/>
  <c r="I60" i="30"/>
  <c r="I78" i="30"/>
  <c r="E89" i="30"/>
  <c r="I62" i="30"/>
  <c r="J89" i="30"/>
  <c r="F89" i="30"/>
  <c r="I6" i="30"/>
  <c r="I54" i="30"/>
  <c r="I72" i="30"/>
  <c r="I8" i="30"/>
  <c r="I24" i="30"/>
  <c r="I12" i="30"/>
  <c r="I30" i="30"/>
  <c r="I48" i="30"/>
  <c r="I18" i="30"/>
  <c r="I50" i="30"/>
  <c r="I66" i="30"/>
  <c r="C89" i="30"/>
  <c r="I68" i="30"/>
  <c r="I74" i="30"/>
  <c r="I26" i="30"/>
  <c r="I32" i="30"/>
  <c r="I14" i="30"/>
  <c r="I44" i="30"/>
  <c r="I38" i="30"/>
  <c r="H91" i="30"/>
  <c r="J91" i="30"/>
  <c r="B91" i="30"/>
  <c r="C91" i="30"/>
  <c r="D91" i="30"/>
  <c r="I90" i="30"/>
  <c r="F91" i="30"/>
  <c r="G91" i="30"/>
  <c r="E91" i="30"/>
  <c r="I20" i="30"/>
  <c r="I80" i="30"/>
  <c r="I88" i="30"/>
  <c r="I89" i="30" s="1"/>
  <c r="H89" i="30"/>
  <c r="J90" i="29"/>
  <c r="H90" i="29"/>
  <c r="G90" i="29"/>
  <c r="F90" i="29"/>
  <c r="E90" i="29"/>
  <c r="D90" i="29"/>
  <c r="C90" i="29"/>
  <c r="B90" i="29"/>
  <c r="J88" i="29"/>
  <c r="H88" i="29"/>
  <c r="G88" i="29"/>
  <c r="F88" i="29"/>
  <c r="E88" i="29"/>
  <c r="D88" i="29"/>
  <c r="C88" i="29"/>
  <c r="B88" i="29"/>
  <c r="J87" i="29"/>
  <c r="H87" i="29"/>
  <c r="G87" i="29"/>
  <c r="F87" i="29"/>
  <c r="E87" i="29"/>
  <c r="D87" i="29"/>
  <c r="C87" i="29"/>
  <c r="B87" i="29"/>
  <c r="J80" i="29"/>
  <c r="H80" i="29"/>
  <c r="G80" i="29"/>
  <c r="F80" i="29"/>
  <c r="E80" i="29"/>
  <c r="D80" i="29"/>
  <c r="C80" i="29"/>
  <c r="B80" i="29"/>
  <c r="I79" i="29"/>
  <c r="J78" i="29"/>
  <c r="H78" i="29"/>
  <c r="G78" i="29"/>
  <c r="F78" i="29"/>
  <c r="E78" i="29"/>
  <c r="D78" i="29"/>
  <c r="C78" i="29"/>
  <c r="B78" i="29"/>
  <c r="I77" i="29"/>
  <c r="I76" i="29"/>
  <c r="J74" i="29"/>
  <c r="H74" i="29"/>
  <c r="G74" i="29"/>
  <c r="F74" i="29"/>
  <c r="E74" i="29"/>
  <c r="D74" i="29"/>
  <c r="C74" i="29"/>
  <c r="B74" i="29"/>
  <c r="I73" i="29"/>
  <c r="J72" i="29"/>
  <c r="H72" i="29"/>
  <c r="G72" i="29"/>
  <c r="F72" i="29"/>
  <c r="E72" i="29"/>
  <c r="D72" i="29"/>
  <c r="C72" i="29"/>
  <c r="B72" i="29"/>
  <c r="I71" i="29"/>
  <c r="I72" i="29" s="1"/>
  <c r="I70" i="29"/>
  <c r="J68" i="29"/>
  <c r="H68" i="29"/>
  <c r="G68" i="29"/>
  <c r="F68" i="29"/>
  <c r="E68" i="29"/>
  <c r="D68" i="29"/>
  <c r="C68" i="29"/>
  <c r="B68" i="29"/>
  <c r="I67" i="29"/>
  <c r="J66" i="29"/>
  <c r="H66" i="29"/>
  <c r="G66" i="29"/>
  <c r="F66" i="29"/>
  <c r="E66" i="29"/>
  <c r="D66" i="29"/>
  <c r="C66" i="29"/>
  <c r="B66" i="29"/>
  <c r="I65" i="29"/>
  <c r="I64" i="29"/>
  <c r="J62" i="29"/>
  <c r="H62" i="29"/>
  <c r="G62" i="29"/>
  <c r="F62" i="29"/>
  <c r="E62" i="29"/>
  <c r="D62" i="29"/>
  <c r="C62" i="29"/>
  <c r="B62" i="29"/>
  <c r="I61" i="29"/>
  <c r="J60" i="29"/>
  <c r="H60" i="29"/>
  <c r="G60" i="29"/>
  <c r="F60" i="29"/>
  <c r="E60" i="29"/>
  <c r="D60" i="29"/>
  <c r="C60" i="29"/>
  <c r="B60" i="29"/>
  <c r="I59" i="29"/>
  <c r="I58" i="29"/>
  <c r="J56" i="29"/>
  <c r="H56" i="29"/>
  <c r="G56" i="29"/>
  <c r="F56" i="29"/>
  <c r="E56" i="29"/>
  <c r="D56" i="29"/>
  <c r="C56" i="29"/>
  <c r="B56" i="29"/>
  <c r="I55" i="29"/>
  <c r="J54" i="29"/>
  <c r="H54" i="29"/>
  <c r="G54" i="29"/>
  <c r="F54" i="29"/>
  <c r="E54" i="29"/>
  <c r="D54" i="29"/>
  <c r="C54" i="29"/>
  <c r="B54" i="29"/>
  <c r="I53" i="29"/>
  <c r="I52" i="29"/>
  <c r="J50" i="29"/>
  <c r="H50" i="29"/>
  <c r="G50" i="29"/>
  <c r="F50" i="29"/>
  <c r="E50" i="29"/>
  <c r="D50" i="29"/>
  <c r="C50" i="29"/>
  <c r="B50" i="29"/>
  <c r="I49" i="29"/>
  <c r="J48" i="29"/>
  <c r="H48" i="29"/>
  <c r="G48" i="29"/>
  <c r="F48" i="29"/>
  <c r="E48" i="29"/>
  <c r="D48" i="29"/>
  <c r="C48" i="29"/>
  <c r="B48" i="29"/>
  <c r="I47" i="29"/>
  <c r="I46" i="29"/>
  <c r="J44" i="29"/>
  <c r="H44" i="29"/>
  <c r="G44" i="29"/>
  <c r="F44" i="29"/>
  <c r="E44" i="29"/>
  <c r="D44" i="29"/>
  <c r="C44" i="29"/>
  <c r="B44" i="29"/>
  <c r="I43" i="29"/>
  <c r="J42" i="29"/>
  <c r="H42" i="29"/>
  <c r="G42" i="29"/>
  <c r="F42" i="29"/>
  <c r="E42" i="29"/>
  <c r="D42" i="29"/>
  <c r="C42" i="29"/>
  <c r="B42" i="29"/>
  <c r="I41" i="29"/>
  <c r="I40" i="29"/>
  <c r="J38" i="29"/>
  <c r="H38" i="29"/>
  <c r="G38" i="29"/>
  <c r="F38" i="29"/>
  <c r="E38" i="29"/>
  <c r="D38" i="29"/>
  <c r="C38" i="29"/>
  <c r="B38" i="29"/>
  <c r="I37" i="29"/>
  <c r="J36" i="29"/>
  <c r="H36" i="29"/>
  <c r="G36" i="29"/>
  <c r="F36" i="29"/>
  <c r="E36" i="29"/>
  <c r="D36" i="29"/>
  <c r="C36" i="29"/>
  <c r="B36" i="29"/>
  <c r="I35" i="29"/>
  <c r="I34" i="29"/>
  <c r="J32" i="29"/>
  <c r="H32" i="29"/>
  <c r="G32" i="29"/>
  <c r="F32" i="29"/>
  <c r="E32" i="29"/>
  <c r="D32" i="29"/>
  <c r="C32" i="29"/>
  <c r="B32" i="29"/>
  <c r="I31" i="29"/>
  <c r="J30" i="29"/>
  <c r="H30" i="29"/>
  <c r="G30" i="29"/>
  <c r="F30" i="29"/>
  <c r="E30" i="29"/>
  <c r="D30" i="29"/>
  <c r="C30" i="29"/>
  <c r="B30" i="29"/>
  <c r="I29" i="29"/>
  <c r="I28" i="29"/>
  <c r="J26" i="29"/>
  <c r="H26" i="29"/>
  <c r="G26" i="29"/>
  <c r="F26" i="29"/>
  <c r="E26" i="29"/>
  <c r="D26" i="29"/>
  <c r="C26" i="29"/>
  <c r="B26" i="29"/>
  <c r="I25" i="29"/>
  <c r="J24" i="29"/>
  <c r="H24" i="29"/>
  <c r="G24" i="29"/>
  <c r="F24" i="29"/>
  <c r="E24" i="29"/>
  <c r="D24" i="29"/>
  <c r="C24" i="29"/>
  <c r="B24" i="29"/>
  <c r="I23" i="29"/>
  <c r="I24" i="29" s="1"/>
  <c r="I22" i="29"/>
  <c r="J20" i="29"/>
  <c r="H20" i="29"/>
  <c r="G20" i="29"/>
  <c r="F20" i="29"/>
  <c r="E20" i="29"/>
  <c r="D20" i="29"/>
  <c r="C20" i="29"/>
  <c r="B20" i="29"/>
  <c r="I19" i="29"/>
  <c r="J18" i="29"/>
  <c r="H18" i="29"/>
  <c r="G18" i="29"/>
  <c r="F18" i="29"/>
  <c r="E18" i="29"/>
  <c r="D18" i="29"/>
  <c r="C18" i="29"/>
  <c r="B18" i="29"/>
  <c r="I17" i="29"/>
  <c r="I16" i="29"/>
  <c r="J14" i="29"/>
  <c r="H14" i="29"/>
  <c r="G14" i="29"/>
  <c r="F14" i="29"/>
  <c r="E14" i="29"/>
  <c r="D14" i="29"/>
  <c r="C14" i="29"/>
  <c r="B14" i="29"/>
  <c r="I13" i="29"/>
  <c r="J12" i="29"/>
  <c r="H12" i="29"/>
  <c r="G12" i="29"/>
  <c r="F12" i="29"/>
  <c r="E12" i="29"/>
  <c r="D12" i="29"/>
  <c r="C12" i="29"/>
  <c r="B12" i="29"/>
  <c r="I11" i="29"/>
  <c r="I10" i="29"/>
  <c r="J8" i="29"/>
  <c r="H8" i="29"/>
  <c r="G8" i="29"/>
  <c r="F8" i="29"/>
  <c r="E8" i="29"/>
  <c r="D8" i="29"/>
  <c r="C8" i="29"/>
  <c r="B8" i="29"/>
  <c r="I7" i="29"/>
  <c r="J6" i="29"/>
  <c r="H6" i="29"/>
  <c r="G6" i="29"/>
  <c r="F6" i="29"/>
  <c r="E6" i="29"/>
  <c r="D6" i="29"/>
  <c r="C6" i="29"/>
  <c r="B6" i="29"/>
  <c r="I5" i="29"/>
  <c r="I4" i="29"/>
  <c r="I42" i="29" l="1"/>
  <c r="H89" i="29"/>
  <c r="F89" i="29"/>
  <c r="I48" i="29"/>
  <c r="J89" i="29"/>
  <c r="I60" i="29"/>
  <c r="G89" i="29"/>
  <c r="I66" i="29"/>
  <c r="B89" i="29"/>
  <c r="I62" i="29"/>
  <c r="I18" i="29"/>
  <c r="I36" i="29"/>
  <c r="I12" i="29"/>
  <c r="I44" i="29"/>
  <c r="I87" i="29"/>
  <c r="I30" i="29"/>
  <c r="I78" i="29"/>
  <c r="I50" i="29"/>
  <c r="I6" i="29"/>
  <c r="I54" i="29"/>
  <c r="D89" i="29"/>
  <c r="I91" i="30"/>
  <c r="I74" i="29"/>
  <c r="I68" i="29"/>
  <c r="I20" i="29"/>
  <c r="I8" i="29"/>
  <c r="I26" i="29"/>
  <c r="I32" i="29"/>
  <c r="I14" i="29"/>
  <c r="I56" i="29"/>
  <c r="I38" i="29"/>
  <c r="J91" i="29"/>
  <c r="C91" i="29"/>
  <c r="C89" i="29"/>
  <c r="E89" i="29"/>
  <c r="F91" i="29"/>
  <c r="I90" i="29"/>
  <c r="E91" i="29"/>
  <c r="G91" i="29"/>
  <c r="H91" i="29"/>
  <c r="B91" i="29"/>
  <c r="D91" i="29"/>
  <c r="I88" i="29"/>
  <c r="I80" i="29"/>
  <c r="J90" i="28"/>
  <c r="H90" i="28"/>
  <c r="G90" i="28"/>
  <c r="F90" i="28"/>
  <c r="E90" i="28"/>
  <c r="D90" i="28"/>
  <c r="C90" i="28"/>
  <c r="B90" i="28"/>
  <c r="J88" i="28"/>
  <c r="H88" i="28"/>
  <c r="G88" i="28"/>
  <c r="F88" i="28"/>
  <c r="E88" i="28"/>
  <c r="D88" i="28"/>
  <c r="C88" i="28"/>
  <c r="B88" i="28"/>
  <c r="J87" i="28"/>
  <c r="H87" i="28"/>
  <c r="G87" i="28"/>
  <c r="F87" i="28"/>
  <c r="E87" i="28"/>
  <c r="D87" i="28"/>
  <c r="C87" i="28"/>
  <c r="B87" i="28"/>
  <c r="J80" i="28"/>
  <c r="H80" i="28"/>
  <c r="G80" i="28"/>
  <c r="F80" i="28"/>
  <c r="E80" i="28"/>
  <c r="D80" i="28"/>
  <c r="C80" i="28"/>
  <c r="B80" i="28"/>
  <c r="I79" i="28"/>
  <c r="J78" i="28"/>
  <c r="H78" i="28"/>
  <c r="G78" i="28"/>
  <c r="F78" i="28"/>
  <c r="E78" i="28"/>
  <c r="D78" i="28"/>
  <c r="C78" i="28"/>
  <c r="B78" i="28"/>
  <c r="I77" i="28"/>
  <c r="I76" i="28"/>
  <c r="J74" i="28"/>
  <c r="H74" i="28"/>
  <c r="G74" i="28"/>
  <c r="F74" i="28"/>
  <c r="E74" i="28"/>
  <c r="D74" i="28"/>
  <c r="C74" i="28"/>
  <c r="B74" i="28"/>
  <c r="I73" i="28"/>
  <c r="J72" i="28"/>
  <c r="H72" i="28"/>
  <c r="G72" i="28"/>
  <c r="F72" i="28"/>
  <c r="E72" i="28"/>
  <c r="D72" i="28"/>
  <c r="C72" i="28"/>
  <c r="B72" i="28"/>
  <c r="I71" i="28"/>
  <c r="I70" i="28"/>
  <c r="J68" i="28"/>
  <c r="H68" i="28"/>
  <c r="G68" i="28"/>
  <c r="F68" i="28"/>
  <c r="E68" i="28"/>
  <c r="D68" i="28"/>
  <c r="C68" i="28"/>
  <c r="B68" i="28"/>
  <c r="I67" i="28"/>
  <c r="J66" i="28"/>
  <c r="H66" i="28"/>
  <c r="G66" i="28"/>
  <c r="F66" i="28"/>
  <c r="E66" i="28"/>
  <c r="D66" i="28"/>
  <c r="C66" i="28"/>
  <c r="B66" i="28"/>
  <c r="I65" i="28"/>
  <c r="I64" i="28"/>
  <c r="J62" i="28"/>
  <c r="H62" i="28"/>
  <c r="G62" i="28"/>
  <c r="F62" i="28"/>
  <c r="E62" i="28"/>
  <c r="D62" i="28"/>
  <c r="C62" i="28"/>
  <c r="B62" i="28"/>
  <c r="I61" i="28"/>
  <c r="J60" i="28"/>
  <c r="H60" i="28"/>
  <c r="G60" i="28"/>
  <c r="F60" i="28"/>
  <c r="E60" i="28"/>
  <c r="D60" i="28"/>
  <c r="C60" i="28"/>
  <c r="B60" i="28"/>
  <c r="I59" i="28"/>
  <c r="I58" i="28"/>
  <c r="J56" i="28"/>
  <c r="H56" i="28"/>
  <c r="G56" i="28"/>
  <c r="F56" i="28"/>
  <c r="E56" i="28"/>
  <c r="D56" i="28"/>
  <c r="C56" i="28"/>
  <c r="B56" i="28"/>
  <c r="I55" i="28"/>
  <c r="J54" i="28"/>
  <c r="H54" i="28"/>
  <c r="G54" i="28"/>
  <c r="F54" i="28"/>
  <c r="E54" i="28"/>
  <c r="D54" i="28"/>
  <c r="C54" i="28"/>
  <c r="B54" i="28"/>
  <c r="I53" i="28"/>
  <c r="I52" i="28"/>
  <c r="J50" i="28"/>
  <c r="H50" i="28"/>
  <c r="G50" i="28"/>
  <c r="F50" i="28"/>
  <c r="E50" i="28"/>
  <c r="D50" i="28"/>
  <c r="C50" i="28"/>
  <c r="B50" i="28"/>
  <c r="I49" i="28"/>
  <c r="J48" i="28"/>
  <c r="H48" i="28"/>
  <c r="G48" i="28"/>
  <c r="F48" i="28"/>
  <c r="E48" i="28"/>
  <c r="D48" i="28"/>
  <c r="C48" i="28"/>
  <c r="B48" i="28"/>
  <c r="I47" i="28"/>
  <c r="I46" i="28"/>
  <c r="J44" i="28"/>
  <c r="H44" i="28"/>
  <c r="G44" i="28"/>
  <c r="F44" i="28"/>
  <c r="E44" i="28"/>
  <c r="D44" i="28"/>
  <c r="C44" i="28"/>
  <c r="B44" i="28"/>
  <c r="I43" i="28"/>
  <c r="J42" i="28"/>
  <c r="H42" i="28"/>
  <c r="G42" i="28"/>
  <c r="F42" i="28"/>
  <c r="E42" i="28"/>
  <c r="D42" i="28"/>
  <c r="C42" i="28"/>
  <c r="B42" i="28"/>
  <c r="I41" i="28"/>
  <c r="I42" i="28" s="1"/>
  <c r="I40" i="28"/>
  <c r="J38" i="28"/>
  <c r="H38" i="28"/>
  <c r="G38" i="28"/>
  <c r="F38" i="28"/>
  <c r="E38" i="28"/>
  <c r="D38" i="28"/>
  <c r="C38" i="28"/>
  <c r="B38" i="28"/>
  <c r="I37" i="28"/>
  <c r="J36" i="28"/>
  <c r="H36" i="28"/>
  <c r="G36" i="28"/>
  <c r="F36" i="28"/>
  <c r="E36" i="28"/>
  <c r="D36" i="28"/>
  <c r="C36" i="28"/>
  <c r="B36" i="28"/>
  <c r="I35" i="28"/>
  <c r="I34" i="28"/>
  <c r="J32" i="28"/>
  <c r="H32" i="28"/>
  <c r="G32" i="28"/>
  <c r="F32" i="28"/>
  <c r="E32" i="28"/>
  <c r="D32" i="28"/>
  <c r="C32" i="28"/>
  <c r="B32" i="28"/>
  <c r="I31" i="28"/>
  <c r="J30" i="28"/>
  <c r="H30" i="28"/>
  <c r="G30" i="28"/>
  <c r="F30" i="28"/>
  <c r="E30" i="28"/>
  <c r="D30" i="28"/>
  <c r="C30" i="28"/>
  <c r="B30" i="28"/>
  <c r="I29" i="28"/>
  <c r="I28" i="28"/>
  <c r="J26" i="28"/>
  <c r="H26" i="28"/>
  <c r="G26" i="28"/>
  <c r="F26" i="28"/>
  <c r="E26" i="28"/>
  <c r="D26" i="28"/>
  <c r="C26" i="28"/>
  <c r="B26" i="28"/>
  <c r="I25" i="28"/>
  <c r="I26" i="28" s="1"/>
  <c r="J24" i="28"/>
  <c r="H24" i="28"/>
  <c r="G24" i="28"/>
  <c r="F24" i="28"/>
  <c r="E24" i="28"/>
  <c r="D24" i="28"/>
  <c r="C24" i="28"/>
  <c r="B24" i="28"/>
  <c r="I23" i="28"/>
  <c r="I22" i="28"/>
  <c r="J20" i="28"/>
  <c r="H20" i="28"/>
  <c r="G20" i="28"/>
  <c r="F20" i="28"/>
  <c r="E20" i="28"/>
  <c r="D20" i="28"/>
  <c r="C20" i="28"/>
  <c r="B20" i="28"/>
  <c r="I19" i="28"/>
  <c r="J18" i="28"/>
  <c r="H18" i="28"/>
  <c r="G18" i="28"/>
  <c r="F18" i="28"/>
  <c r="E18" i="28"/>
  <c r="D18" i="28"/>
  <c r="C18" i="28"/>
  <c r="B18" i="28"/>
  <c r="I17" i="28"/>
  <c r="I16" i="28"/>
  <c r="J14" i="28"/>
  <c r="H14" i="28"/>
  <c r="G14" i="28"/>
  <c r="F14" i="28"/>
  <c r="E14" i="28"/>
  <c r="D14" i="28"/>
  <c r="C14" i="28"/>
  <c r="B14" i="28"/>
  <c r="I13" i="28"/>
  <c r="J12" i="28"/>
  <c r="H12" i="28"/>
  <c r="G12" i="28"/>
  <c r="F12" i="28"/>
  <c r="E12" i="28"/>
  <c r="D12" i="28"/>
  <c r="C12" i="28"/>
  <c r="B12" i="28"/>
  <c r="I11" i="28"/>
  <c r="I10" i="28"/>
  <c r="J8" i="28"/>
  <c r="H8" i="28"/>
  <c r="G8" i="28"/>
  <c r="F8" i="28"/>
  <c r="E8" i="28"/>
  <c r="D8" i="28"/>
  <c r="C8" i="28"/>
  <c r="B8" i="28"/>
  <c r="I7" i="28"/>
  <c r="J6" i="28"/>
  <c r="H6" i="28"/>
  <c r="G6" i="28"/>
  <c r="F6" i="28"/>
  <c r="E6" i="28"/>
  <c r="D6" i="28"/>
  <c r="C6" i="28"/>
  <c r="B6" i="28"/>
  <c r="I5" i="28"/>
  <c r="I4" i="28"/>
  <c r="F89" i="28" l="1"/>
  <c r="I87" i="28"/>
  <c r="I62" i="28"/>
  <c r="I78" i="28"/>
  <c r="I18" i="28"/>
  <c r="I50" i="28"/>
  <c r="I66" i="28"/>
  <c r="I60" i="28"/>
  <c r="I36" i="28"/>
  <c r="I89" i="29"/>
  <c r="I12" i="28"/>
  <c r="I30" i="28"/>
  <c r="D89" i="28"/>
  <c r="H89" i="28"/>
  <c r="I48" i="28"/>
  <c r="I6" i="28"/>
  <c r="I54" i="28"/>
  <c r="I24" i="28"/>
  <c r="I56" i="28"/>
  <c r="I72" i="28"/>
  <c r="E89" i="28"/>
  <c r="I91" i="29"/>
  <c r="I68" i="28"/>
  <c r="J91" i="28"/>
  <c r="I74" i="28"/>
  <c r="I8" i="28"/>
  <c r="I20" i="28"/>
  <c r="I14" i="28"/>
  <c r="B91" i="28"/>
  <c r="I32" i="28"/>
  <c r="C89" i="28"/>
  <c r="C91" i="28"/>
  <c r="I38" i="28"/>
  <c r="G91" i="28"/>
  <c r="I90" i="28"/>
  <c r="D91" i="28"/>
  <c r="I44" i="28"/>
  <c r="E91" i="28"/>
  <c r="H91" i="28"/>
  <c r="F91" i="28"/>
  <c r="G89" i="28"/>
  <c r="I80" i="28"/>
  <c r="I88" i="28"/>
  <c r="I89" i="28" s="1"/>
  <c r="B89" i="28"/>
  <c r="J89" i="28"/>
  <c r="I76" i="27"/>
  <c r="I70" i="27"/>
  <c r="I64" i="27"/>
  <c r="I58" i="27"/>
  <c r="I52" i="27"/>
  <c r="I46" i="27"/>
  <c r="I40" i="27"/>
  <c r="I34" i="27"/>
  <c r="I28" i="27"/>
  <c r="I22" i="27"/>
  <c r="I16" i="27"/>
  <c r="I10" i="27"/>
  <c r="I4" i="27"/>
  <c r="I91" i="28" l="1"/>
  <c r="I77" i="27"/>
  <c r="E87" i="27" l="1"/>
  <c r="C80" i="27" l="1"/>
  <c r="D80" i="27"/>
  <c r="E80" i="27"/>
  <c r="F80" i="27"/>
  <c r="G80" i="27"/>
  <c r="H80" i="27"/>
  <c r="J80" i="27"/>
  <c r="B80" i="27"/>
  <c r="C74" i="27"/>
  <c r="E74" i="27"/>
  <c r="F74" i="27"/>
  <c r="G74" i="27"/>
  <c r="H74" i="27"/>
  <c r="J74" i="27"/>
  <c r="B68" i="27"/>
  <c r="C68" i="27"/>
  <c r="E68" i="27"/>
  <c r="F68" i="27"/>
  <c r="G68" i="27"/>
  <c r="H68" i="27"/>
  <c r="J68" i="27"/>
  <c r="C62" i="27"/>
  <c r="F62" i="27"/>
  <c r="G62" i="27"/>
  <c r="H62" i="27"/>
  <c r="C56" i="27"/>
  <c r="D56" i="27"/>
  <c r="E56" i="27"/>
  <c r="F56" i="27"/>
  <c r="G56" i="27"/>
  <c r="H56" i="27"/>
  <c r="J56" i="27"/>
  <c r="B56" i="27"/>
  <c r="B50" i="27"/>
  <c r="C50" i="27"/>
  <c r="J50" i="27"/>
  <c r="E50" i="27"/>
  <c r="F50" i="27"/>
  <c r="G50" i="27"/>
  <c r="H50" i="27"/>
  <c r="B44" i="27"/>
  <c r="C44" i="27"/>
  <c r="E44" i="27"/>
  <c r="F44" i="27"/>
  <c r="G44" i="27"/>
  <c r="H44" i="27"/>
  <c r="J44" i="27"/>
  <c r="B38" i="27"/>
  <c r="C38" i="27"/>
  <c r="E38" i="27"/>
  <c r="F38" i="27"/>
  <c r="G38" i="27"/>
  <c r="H38" i="27"/>
  <c r="J38" i="27"/>
  <c r="C32" i="27"/>
  <c r="E32" i="27"/>
  <c r="F32" i="27"/>
  <c r="G32" i="27"/>
  <c r="H32" i="27"/>
  <c r="J32" i="27"/>
  <c r="B26" i="27"/>
  <c r="C26" i="27"/>
  <c r="E26" i="27"/>
  <c r="F26" i="27"/>
  <c r="G26" i="27"/>
  <c r="H26" i="27"/>
  <c r="J26" i="27"/>
  <c r="J20" i="27"/>
  <c r="E20" i="27"/>
  <c r="F20" i="27"/>
  <c r="G20" i="27"/>
  <c r="H20" i="27"/>
  <c r="C20" i="27"/>
  <c r="J14" i="27"/>
  <c r="E14" i="27"/>
  <c r="F14" i="27"/>
  <c r="G14" i="27"/>
  <c r="H14" i="27"/>
  <c r="B14" i="27"/>
  <c r="C14" i="27"/>
  <c r="J8" i="27"/>
  <c r="B8" i="27"/>
  <c r="C8" i="27"/>
  <c r="E8" i="27"/>
  <c r="F8" i="27"/>
  <c r="G8" i="27"/>
  <c r="H8" i="27"/>
  <c r="D8" i="27"/>
  <c r="J62" i="27" l="1"/>
  <c r="E62" i="27"/>
  <c r="D62" i="27"/>
  <c r="B62" i="27"/>
  <c r="I61" i="27"/>
  <c r="J60" i="27"/>
  <c r="H60" i="27"/>
  <c r="G60" i="27"/>
  <c r="F60" i="27"/>
  <c r="E60" i="27"/>
  <c r="D60" i="27"/>
  <c r="C60" i="27"/>
  <c r="B60" i="27"/>
  <c r="I59" i="27"/>
  <c r="I62" i="27" l="1"/>
  <c r="D32" i="27" l="1"/>
  <c r="B32" i="27"/>
  <c r="I31" i="27"/>
  <c r="J30" i="27"/>
  <c r="H30" i="27"/>
  <c r="G30" i="27"/>
  <c r="F30" i="27"/>
  <c r="E30" i="27"/>
  <c r="D30" i="27"/>
  <c r="C30" i="27"/>
  <c r="B30" i="27"/>
  <c r="I29" i="27"/>
  <c r="D26" i="27"/>
  <c r="I25" i="27"/>
  <c r="J24" i="27"/>
  <c r="H24" i="27"/>
  <c r="G24" i="27"/>
  <c r="F24" i="27"/>
  <c r="E24" i="27"/>
  <c r="D24" i="27"/>
  <c r="C24" i="27"/>
  <c r="B24" i="27"/>
  <c r="I23" i="27"/>
  <c r="I32" i="27" l="1"/>
  <c r="I26" i="27"/>
  <c r="D14" i="27" l="1"/>
  <c r="I13" i="27"/>
  <c r="J12" i="27"/>
  <c r="H12" i="27"/>
  <c r="G12" i="27"/>
  <c r="F12" i="27"/>
  <c r="E12" i="27"/>
  <c r="D12" i="27"/>
  <c r="C12" i="27"/>
  <c r="B12" i="27"/>
  <c r="I11" i="27"/>
  <c r="I14" i="27" l="1"/>
  <c r="D68" i="27" l="1"/>
  <c r="I67" i="27"/>
  <c r="J66" i="27"/>
  <c r="H66" i="27"/>
  <c r="G66" i="27"/>
  <c r="F66" i="27"/>
  <c r="E66" i="27"/>
  <c r="D66" i="27"/>
  <c r="C66" i="27"/>
  <c r="B66" i="27"/>
  <c r="I65" i="27"/>
  <c r="I68" i="27" l="1"/>
  <c r="D50" i="27"/>
  <c r="I49" i="27"/>
  <c r="J48" i="27"/>
  <c r="H48" i="27"/>
  <c r="G48" i="27"/>
  <c r="F48" i="27"/>
  <c r="E48" i="27"/>
  <c r="D48" i="27"/>
  <c r="C48" i="27"/>
  <c r="B48" i="27"/>
  <c r="I47" i="27"/>
  <c r="I50" i="27" l="1"/>
  <c r="I7" i="27" l="1"/>
  <c r="J6" i="27"/>
  <c r="H6" i="27"/>
  <c r="G6" i="27"/>
  <c r="F6" i="27"/>
  <c r="E6" i="27"/>
  <c r="D6" i="27"/>
  <c r="C6" i="27"/>
  <c r="B6" i="27"/>
  <c r="I5" i="27"/>
  <c r="I6" i="27" s="1"/>
  <c r="I8" i="27" l="1"/>
  <c r="D20" i="27" l="1"/>
  <c r="B20" i="27"/>
  <c r="I19" i="27"/>
  <c r="J18" i="27"/>
  <c r="H18" i="27"/>
  <c r="G18" i="27"/>
  <c r="F18" i="27"/>
  <c r="E18" i="27"/>
  <c r="D18" i="27"/>
  <c r="C18" i="27"/>
  <c r="B18" i="27"/>
  <c r="I17" i="27"/>
  <c r="I20" i="27" l="1"/>
  <c r="D74" i="27" l="1"/>
  <c r="B74" i="27"/>
  <c r="I73" i="27"/>
  <c r="J72" i="27"/>
  <c r="H72" i="27"/>
  <c r="G72" i="27"/>
  <c r="F72" i="27"/>
  <c r="E72" i="27"/>
  <c r="D72" i="27"/>
  <c r="C72" i="27"/>
  <c r="B72" i="27"/>
  <c r="I71" i="27"/>
  <c r="I74" i="27" l="1"/>
  <c r="D38" i="27" l="1"/>
  <c r="I37" i="27"/>
  <c r="J36" i="27"/>
  <c r="H36" i="27"/>
  <c r="G36" i="27"/>
  <c r="F36" i="27"/>
  <c r="E36" i="27"/>
  <c r="D36" i="27"/>
  <c r="C36" i="27"/>
  <c r="B36" i="27"/>
  <c r="I35" i="27"/>
  <c r="I38" i="27" l="1"/>
  <c r="D44" i="27" l="1"/>
  <c r="I43" i="27"/>
  <c r="J42" i="27"/>
  <c r="H42" i="27"/>
  <c r="G42" i="27"/>
  <c r="F42" i="27"/>
  <c r="E42" i="27"/>
  <c r="D42" i="27"/>
  <c r="C42" i="27"/>
  <c r="B42" i="27"/>
  <c r="I41" i="27"/>
  <c r="I44" i="27" l="1"/>
  <c r="I48" i="27" l="1"/>
  <c r="I24" i="27" l="1"/>
  <c r="J90" i="27" l="1"/>
  <c r="H90" i="27"/>
  <c r="G90" i="27"/>
  <c r="F90" i="27"/>
  <c r="E90" i="27"/>
  <c r="D90" i="27"/>
  <c r="C90" i="27"/>
  <c r="B90" i="27"/>
  <c r="J88" i="27"/>
  <c r="H88" i="27"/>
  <c r="G88" i="27"/>
  <c r="F88" i="27"/>
  <c r="E88" i="27"/>
  <c r="D88" i="27"/>
  <c r="C88" i="27"/>
  <c r="B88" i="27"/>
  <c r="J87" i="27"/>
  <c r="H87" i="27"/>
  <c r="G87" i="27"/>
  <c r="F87" i="27"/>
  <c r="D87" i="27"/>
  <c r="C87" i="27"/>
  <c r="B87" i="27"/>
  <c r="I79" i="27"/>
  <c r="I80" i="27" s="1"/>
  <c r="J78" i="27"/>
  <c r="H78" i="27"/>
  <c r="G78" i="27"/>
  <c r="F78" i="27"/>
  <c r="E78" i="27"/>
  <c r="D78" i="27"/>
  <c r="C78" i="27"/>
  <c r="B78" i="27"/>
  <c r="I72" i="27"/>
  <c r="I66" i="27"/>
  <c r="I60" i="27"/>
  <c r="I55" i="27"/>
  <c r="J54" i="27"/>
  <c r="H54" i="27"/>
  <c r="G54" i="27"/>
  <c r="F54" i="27"/>
  <c r="E54" i="27"/>
  <c r="D54" i="27"/>
  <c r="C54" i="27"/>
  <c r="B54" i="27"/>
  <c r="I53" i="27"/>
  <c r="I54" i="27" s="1"/>
  <c r="I42" i="27"/>
  <c r="I36" i="27"/>
  <c r="I30" i="27"/>
  <c r="I18" i="27"/>
  <c r="I12" i="27"/>
  <c r="F91" i="27" l="1"/>
  <c r="I56" i="27"/>
  <c r="C91" i="27"/>
  <c r="G91" i="27"/>
  <c r="H91" i="27"/>
  <c r="C89" i="27"/>
  <c r="B91" i="27"/>
  <c r="E91" i="27"/>
  <c r="I90" i="27"/>
  <c r="J91" i="27"/>
  <c r="G89" i="27"/>
  <c r="I88" i="27"/>
  <c r="D91" i="27"/>
  <c r="J89" i="27"/>
  <c r="E89" i="27"/>
  <c r="F89" i="27"/>
  <c r="D89" i="27"/>
  <c r="H89" i="27"/>
  <c r="B89" i="27"/>
  <c r="I87" i="27"/>
  <c r="I78" i="27"/>
  <c r="I91" i="27" l="1"/>
  <c r="I89" i="27"/>
</calcChain>
</file>

<file path=xl/sharedStrings.xml><?xml version="1.0" encoding="utf-8"?>
<sst xmlns="http://schemas.openxmlformats.org/spreadsheetml/2006/main" count="1080" uniqueCount="52">
  <si>
    <t>Pšenice ozimá</t>
  </si>
  <si>
    <t>Pšenice jarní</t>
  </si>
  <si>
    <t>Ječmen ozimý</t>
  </si>
  <si>
    <t>Ječmen jarní</t>
  </si>
  <si>
    <t>Žito</t>
  </si>
  <si>
    <t>Oves</t>
  </si>
  <si>
    <t>Tritikale</t>
  </si>
  <si>
    <t>Obiloviny celkem</t>
  </si>
  <si>
    <t>Řepka</t>
  </si>
  <si>
    <t>Jihočeský kraj</t>
  </si>
  <si>
    <t>Průměrný výnos (t/ha)</t>
  </si>
  <si>
    <t>Podíl sklizených ploch (%)</t>
  </si>
  <si>
    <t>Karlovarský kraj</t>
  </si>
  <si>
    <t xml:space="preserve"> Liberecký kraj</t>
  </si>
  <si>
    <t>Plzeňský kraj</t>
  </si>
  <si>
    <t>Kraj Vysočina</t>
  </si>
  <si>
    <t>Jihomoravský kraj</t>
  </si>
  <si>
    <t>Olomoucký kraj</t>
  </si>
  <si>
    <t xml:space="preserve">Poznámka: Obiloviny celkem nezahrnují kukuřici a ostatní obiloviny </t>
  </si>
  <si>
    <t>zdroj: SZIF</t>
  </si>
  <si>
    <t>Sklizeno ke dni aktualizace (ha)</t>
  </si>
  <si>
    <t>Celkově ke sklizni (ha)</t>
  </si>
  <si>
    <t>Celkově sklizeno (t)</t>
  </si>
  <si>
    <t xml:space="preserve">   celá ČR</t>
  </si>
  <si>
    <t>Praha a Středočeský kraj</t>
  </si>
  <si>
    <t>Královéhradecký kraj</t>
  </si>
  <si>
    <t>Ústecký kraj</t>
  </si>
  <si>
    <t>Moravskoslezský kraj</t>
  </si>
  <si>
    <t>Zlínský kraj</t>
  </si>
  <si>
    <t>Pardubický kraj</t>
  </si>
  <si>
    <t xml:space="preserve">Žně 2020 – postup sklizně dle krajů </t>
  </si>
  <si>
    <t xml:space="preserve">Stav ke dni: 7. červenec 2020     </t>
  </si>
  <si>
    <t>Žně 2020 – postup sklizně</t>
  </si>
  <si>
    <t xml:space="preserve">Stav ke dni: 7. červenec 2020        </t>
  </si>
  <si>
    <t xml:space="preserve">Stav ke dni: 13. červenec 2020     </t>
  </si>
  <si>
    <t xml:space="preserve">Stav ke dni: 13. červenec 2020        </t>
  </si>
  <si>
    <t xml:space="preserve">Stav ke dni: 20. červenec 2020     </t>
  </si>
  <si>
    <t xml:space="preserve">Stav ke dni: 20. červenec 2020        </t>
  </si>
  <si>
    <t xml:space="preserve">Stav ke dni: 27. červenec 2020     </t>
  </si>
  <si>
    <t xml:space="preserve">Stav ke dni: 27. červenec 2020        </t>
  </si>
  <si>
    <t xml:space="preserve">Stav ke dni: 3. srpen 2020     </t>
  </si>
  <si>
    <t xml:space="preserve">Stav ke dni: 3. srpen 2020        </t>
  </si>
  <si>
    <t xml:space="preserve">Stav ke dni: 10. srpen 2020     </t>
  </si>
  <si>
    <t xml:space="preserve">Stav ke dni: 10. srpen 2020        </t>
  </si>
  <si>
    <t xml:space="preserve">Stav ke dni: 24. srpen 2020     </t>
  </si>
  <si>
    <t xml:space="preserve">Stav ke dni: 24. srpen 2020        </t>
  </si>
  <si>
    <t xml:space="preserve">Stav ke dni: 17. srpen 2020     </t>
  </si>
  <si>
    <t xml:space="preserve">Stav ke dni: 17. srpen 2020        </t>
  </si>
  <si>
    <t xml:space="preserve">Stav ke dni: 31. srpen 2020     </t>
  </si>
  <si>
    <t xml:space="preserve">Stav ke dni: 31. srpen 2020        </t>
  </si>
  <si>
    <t xml:space="preserve">Stav ke dni: 7. září 2020     </t>
  </si>
  <si>
    <t xml:space="preserve">Stav ke dni: 7. září 2020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</si>
</sst>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</font>
    <font>
      <sz val="12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b/>
      <sz val="12"/>
      <color rgb="FFFF0000"/>
      <name val="Calibri"/>
      <family val="2"/>
      <charset val="238"/>
    </font>
    <font>
      <b/>
      <sz val="12"/>
      <color theme="1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0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3" fillId="0" borderId="0" xfId="0" applyFont="1" applyAlignment="1">
      <alignment vertical="center"/>
    </xf>
    <xf numFmtId="0" fontId="4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3" fillId="2" borderId="3" xfId="0" applyFont="1" applyFill="1" applyBorder="1" applyAlignment="1">
      <alignment vertical="center" wrapText="1"/>
    </xf>
    <xf numFmtId="0" fontId="7" fillId="3" borderId="3" xfId="0" applyFont="1" applyFill="1" applyBorder="1" applyAlignment="1">
      <alignment vertical="center" wrapText="1"/>
    </xf>
    <xf numFmtId="0" fontId="3" fillId="0" borderId="0" xfId="0" applyFont="1"/>
    <xf numFmtId="0" fontId="7" fillId="0" borderId="0" xfId="0" applyFont="1" applyAlignment="1">
      <alignment vertical="center"/>
    </xf>
    <xf numFmtId="0" fontId="5" fillId="0" borderId="2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4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0" fillId="0" borderId="3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12" fillId="0" borderId="3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12" fillId="2" borderId="3" xfId="0" applyFont="1" applyFill="1" applyBorder="1" applyAlignment="1">
      <alignment vertical="center" wrapText="1"/>
    </xf>
    <xf numFmtId="0" fontId="8" fillId="3" borderId="3" xfId="0" applyFont="1" applyFill="1" applyBorder="1" applyAlignment="1">
      <alignment vertical="center" wrapText="1"/>
    </xf>
    <xf numFmtId="2" fontId="11" fillId="0" borderId="6" xfId="0" applyNumberFormat="1" applyFont="1" applyBorder="1" applyAlignment="1">
      <alignment horizontal="right" vertical="center" wrapText="1"/>
    </xf>
    <xf numFmtId="2" fontId="0" fillId="3" borderId="6" xfId="0" applyNumberFormat="1" applyFont="1" applyFill="1" applyBorder="1" applyAlignment="1">
      <alignment horizontal="right" vertical="center" wrapText="1"/>
    </xf>
    <xf numFmtId="2" fontId="0" fillId="0" borderId="0" xfId="0" applyNumberFormat="1"/>
    <xf numFmtId="0" fontId="10" fillId="0" borderId="0" xfId="0" applyFont="1" applyFill="1" applyBorder="1" applyAlignment="1">
      <alignment horizontal="right" vertical="center" wrapText="1"/>
    </xf>
    <xf numFmtId="2" fontId="10" fillId="0" borderId="6" xfId="0" applyNumberFormat="1" applyFont="1" applyBorder="1" applyAlignment="1">
      <alignment horizontal="right" vertical="center" wrapText="1"/>
    </xf>
    <xf numFmtId="0" fontId="7" fillId="3" borderId="7" xfId="0" applyFont="1" applyFill="1" applyBorder="1" applyAlignment="1">
      <alignment vertical="center" wrapText="1"/>
    </xf>
    <xf numFmtId="0" fontId="1" fillId="5" borderId="3" xfId="0" applyFont="1" applyFill="1" applyBorder="1" applyAlignment="1">
      <alignment vertical="center" wrapText="1"/>
    </xf>
    <xf numFmtId="0" fontId="0" fillId="0" borderId="0" xfId="0" applyFill="1"/>
    <xf numFmtId="0" fontId="5" fillId="0" borderId="2" xfId="0" applyFont="1" applyFill="1" applyBorder="1" applyAlignment="1">
      <alignment horizontal="center" vertical="center" wrapText="1"/>
    </xf>
    <xf numFmtId="0" fontId="10" fillId="0" borderId="17" xfId="0" applyFont="1" applyFill="1" applyBorder="1" applyAlignment="1">
      <alignment horizontal="center" vertical="center" wrapText="1"/>
    </xf>
    <xf numFmtId="4" fontId="10" fillId="0" borderId="3" xfId="0" applyNumberFormat="1" applyFont="1" applyBorder="1" applyAlignment="1">
      <alignment horizontal="right" vertical="center" wrapText="1"/>
    </xf>
    <xf numFmtId="4" fontId="10" fillId="0" borderId="6" xfId="0" applyNumberFormat="1" applyFont="1" applyBorder="1" applyAlignment="1">
      <alignment horizontal="right" vertical="center" wrapText="1"/>
    </xf>
    <xf numFmtId="4" fontId="0" fillId="0" borderId="6" xfId="0" applyNumberFormat="1" applyFont="1" applyBorder="1" applyAlignment="1" applyProtection="1">
      <alignment horizontal="right" vertical="center" wrapText="1"/>
    </xf>
    <xf numFmtId="4" fontId="0" fillId="0" borderId="6" xfId="0" applyNumberFormat="1" applyFont="1" applyBorder="1" applyAlignment="1" applyProtection="1">
      <alignment horizontal="right" vertical="center" wrapText="1"/>
      <protection locked="0"/>
    </xf>
    <xf numFmtId="4" fontId="0" fillId="2" borderId="6" xfId="0" applyNumberFormat="1" applyFont="1" applyFill="1" applyBorder="1" applyAlignment="1" applyProtection="1">
      <alignment horizontal="right" vertical="center" wrapText="1"/>
      <protection locked="0"/>
    </xf>
    <xf numFmtId="4" fontId="0" fillId="2" borderId="7" xfId="0" applyNumberFormat="1" applyFont="1" applyFill="1" applyBorder="1" applyAlignment="1" applyProtection="1">
      <alignment horizontal="right" vertical="center" wrapText="1"/>
    </xf>
    <xf numFmtId="4" fontId="0" fillId="0" borderId="6" xfId="0" applyNumberFormat="1" applyFont="1" applyBorder="1" applyAlignment="1" applyProtection="1">
      <alignment horizontal="right" vertical="center"/>
      <protection locked="0"/>
    </xf>
    <xf numFmtId="4" fontId="11" fillId="0" borderId="6" xfId="0" applyNumberFormat="1" applyFont="1" applyBorder="1" applyAlignment="1">
      <alignment horizontal="right" vertical="center" wrapText="1"/>
    </xf>
    <xf numFmtId="4" fontId="0" fillId="2" borderId="6" xfId="0" applyNumberFormat="1" applyFont="1" applyFill="1" applyBorder="1" applyAlignment="1" applyProtection="1">
      <alignment horizontal="right" vertical="center"/>
      <protection locked="0"/>
    </xf>
    <xf numFmtId="4" fontId="0" fillId="2" borderId="5" xfId="0" applyNumberFormat="1" applyFont="1" applyFill="1" applyBorder="1" applyAlignment="1" applyProtection="1">
      <alignment horizontal="right" vertical="center" wrapText="1"/>
      <protection locked="0"/>
    </xf>
    <xf numFmtId="4" fontId="0" fillId="2" borderId="8" xfId="0" applyNumberFormat="1" applyFont="1" applyFill="1" applyBorder="1" applyAlignment="1" applyProtection="1">
      <alignment horizontal="right" vertical="center"/>
      <protection locked="0"/>
    </xf>
    <xf numFmtId="4" fontId="0" fillId="3" borderId="6" xfId="0" applyNumberFormat="1" applyFont="1" applyFill="1" applyBorder="1" applyAlignment="1">
      <alignment horizontal="right" vertical="center" wrapText="1"/>
    </xf>
    <xf numFmtId="4" fontId="0" fillId="0" borderId="12" xfId="0" applyNumberFormat="1" applyFill="1" applyBorder="1" applyAlignment="1" applyProtection="1">
      <alignment horizontal="right" vertical="center" wrapText="1"/>
      <protection locked="0"/>
    </xf>
    <xf numFmtId="4" fontId="0" fillId="0" borderId="7" xfId="0" applyNumberFormat="1" applyFont="1" applyBorder="1" applyAlignment="1" applyProtection="1">
      <alignment horizontal="right" vertical="center" wrapText="1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4" fontId="0" fillId="2" borderId="7" xfId="0" applyNumberFormat="1" applyFont="1" applyFill="1" applyBorder="1" applyAlignment="1" applyProtection="1">
      <alignment horizontal="right" vertical="center" wrapText="1"/>
      <protection locked="0"/>
    </xf>
    <xf numFmtId="0" fontId="9" fillId="0" borderId="16" xfId="0" applyFont="1" applyBorder="1" applyAlignment="1" applyProtection="1">
      <alignment vertical="center" wrapText="1"/>
      <protection locked="0"/>
    </xf>
    <xf numFmtId="4" fontId="5" fillId="0" borderId="3" xfId="0" applyNumberFormat="1" applyFont="1" applyFill="1" applyBorder="1" applyAlignment="1" applyProtection="1">
      <alignment horizontal="right" vertical="center" wrapText="1"/>
    </xf>
    <xf numFmtId="4" fontId="5" fillId="0" borderId="6" xfId="0" applyNumberFormat="1" applyFont="1" applyFill="1" applyBorder="1" applyAlignment="1" applyProtection="1">
      <alignment horizontal="right" vertical="center" wrapText="1"/>
    </xf>
    <xf numFmtId="4" fontId="0" fillId="0" borderId="0" xfId="0" applyNumberFormat="1"/>
    <xf numFmtId="4" fontId="10" fillId="2" borderId="6" xfId="0" applyNumberFormat="1" applyFont="1" applyFill="1" applyBorder="1" applyAlignment="1">
      <alignment horizontal="right" vertical="center" wrapText="1"/>
    </xf>
    <xf numFmtId="4" fontId="13" fillId="0" borderId="6" xfId="0" applyNumberFormat="1" applyFont="1" applyFill="1" applyBorder="1" applyAlignment="1">
      <alignment horizontal="right" vertical="center" wrapText="1"/>
    </xf>
    <xf numFmtId="4" fontId="14" fillId="0" borderId="6" xfId="0" applyNumberFormat="1" applyFont="1" applyFill="1" applyBorder="1" applyAlignment="1">
      <alignment horizontal="right" vertical="center" wrapText="1"/>
    </xf>
    <xf numFmtId="4" fontId="0" fillId="0" borderId="6" xfId="0" applyNumberFormat="1" applyFont="1" applyBorder="1" applyAlignment="1">
      <alignment horizontal="right" vertical="center" wrapText="1"/>
    </xf>
    <xf numFmtId="0" fontId="6" fillId="4" borderId="12" xfId="0" applyFont="1" applyFill="1" applyBorder="1" applyAlignment="1">
      <alignment vertical="center" wrapText="1"/>
    </xf>
    <xf numFmtId="0" fontId="6" fillId="4" borderId="13" xfId="0" applyFont="1" applyFill="1" applyBorder="1" applyAlignment="1">
      <alignment vertical="center" wrapText="1"/>
    </xf>
    <xf numFmtId="0" fontId="6" fillId="4" borderId="8" xfId="0" applyFont="1" applyFill="1" applyBorder="1" applyAlignment="1">
      <alignment vertical="center" wrapText="1"/>
    </xf>
    <xf numFmtId="0" fontId="8" fillId="0" borderId="5" xfId="0" applyFont="1" applyBorder="1" applyAlignment="1">
      <alignment horizontal="center" vertical="center" wrapText="1"/>
    </xf>
    <xf numFmtId="0" fontId="6" fillId="4" borderId="9" xfId="0" applyFont="1" applyFill="1" applyBorder="1" applyAlignment="1">
      <alignment vertical="center" wrapText="1"/>
    </xf>
    <xf numFmtId="0" fontId="6" fillId="4" borderId="10" xfId="0" applyFont="1" applyFill="1" applyBorder="1" applyAlignment="1">
      <alignment vertical="center" wrapText="1"/>
    </xf>
    <xf numFmtId="0" fontId="6" fillId="4" borderId="11" xfId="0" applyFont="1" applyFill="1" applyBorder="1" applyAlignment="1">
      <alignment vertical="center" wrapText="1"/>
    </xf>
    <xf numFmtId="0" fontId="6" fillId="4" borderId="4" xfId="0" applyFont="1" applyFill="1" applyBorder="1" applyAlignment="1">
      <alignment vertical="center" wrapText="1"/>
    </xf>
    <xf numFmtId="0" fontId="6" fillId="4" borderId="5" xfId="0" applyFont="1" applyFill="1" applyBorder="1" applyAlignment="1">
      <alignment vertical="center" wrapText="1"/>
    </xf>
    <xf numFmtId="0" fontId="6" fillId="4" borderId="6" xfId="0" applyFont="1" applyFill="1" applyBorder="1" applyAlignment="1">
      <alignment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</cellXfs>
  <cellStyles count="1">
    <cellStyle name="Normální" xfId="0" builtinId="0"/>
  </cellStyles>
  <dxfs count="20">
    <dxf>
      <font>
        <color rgb="FF9C0006"/>
      </font>
      <fill>
        <patternFill>
          <bgColor rgb="FFFFC7CE"/>
        </patternFill>
      </fill>
    </dxf>
    <dxf>
      <fill>
        <patternFill patternType="lightUp">
          <fgColor indexed="5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lightUp">
          <fgColor indexed="5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lightUp">
          <fgColor indexed="5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lightUp">
          <fgColor indexed="5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lightUp">
          <fgColor indexed="5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lightUp">
          <fgColor indexed="5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lightUp">
          <fgColor indexed="5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lightUp">
          <fgColor indexed="5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lightUp">
          <fgColor indexed="5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lightUp">
          <fgColor indexed="5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4"/>
  <sheetViews>
    <sheetView zoomScaleNormal="100" workbookViewId="0">
      <pane xSplit="10" ySplit="2" topLeftCell="K3" activePane="bottomRight" state="frozen"/>
      <selection pane="topRight" activeCell="K1" sqref="K1"/>
      <selection pane="bottomLeft" activeCell="A3" sqref="A3"/>
      <selection pane="bottomRight" activeCell="N21" sqref="N21"/>
    </sheetView>
  </sheetViews>
  <sheetFormatPr defaultRowHeight="15" x14ac:dyDescent="0.25"/>
  <cols>
    <col min="1" max="1" width="34.42578125" customWidth="1"/>
    <col min="2" max="10" width="12.7109375" customWidth="1"/>
    <col min="11" max="11" width="9.140625" style="28"/>
    <col min="12" max="12" width="11.42578125" bestFit="1" customWidth="1"/>
  </cols>
  <sheetData>
    <row r="1" spans="1:10" ht="32.25" customHeight="1" thickBot="1" x14ac:dyDescent="0.3">
      <c r="A1" s="58" t="s">
        <v>30</v>
      </c>
      <c r="B1" s="58"/>
      <c r="C1" s="58"/>
      <c r="D1" s="58"/>
      <c r="E1" s="58"/>
      <c r="F1" s="58"/>
      <c r="G1" s="58"/>
      <c r="H1" s="58"/>
      <c r="I1" s="58"/>
      <c r="J1" s="58"/>
    </row>
    <row r="2" spans="1:10" ht="30.75" thickBot="1" x14ac:dyDescent="0.3">
      <c r="A2" s="45" t="s">
        <v>31</v>
      </c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9" t="s">
        <v>7</v>
      </c>
      <c r="J2" s="10" t="s">
        <v>8</v>
      </c>
    </row>
    <row r="3" spans="1:10" ht="17.25" thickTop="1" thickBot="1" x14ac:dyDescent="0.3">
      <c r="A3" s="59" t="s">
        <v>24</v>
      </c>
      <c r="B3" s="60"/>
      <c r="C3" s="60"/>
      <c r="D3" s="60"/>
      <c r="E3" s="60"/>
      <c r="F3" s="60"/>
      <c r="G3" s="60"/>
      <c r="H3" s="60"/>
      <c r="I3" s="60"/>
      <c r="J3" s="61"/>
    </row>
    <row r="4" spans="1:10" ht="20.100000000000001" customHeight="1" thickBot="1" x14ac:dyDescent="0.3">
      <c r="A4" s="3" t="s">
        <v>21</v>
      </c>
      <c r="B4" s="48">
        <v>165703.76999999999</v>
      </c>
      <c r="C4" s="49">
        <v>6702.03</v>
      </c>
      <c r="D4" s="49">
        <v>24047.71</v>
      </c>
      <c r="E4" s="49">
        <v>39578.04</v>
      </c>
      <c r="F4" s="49">
        <v>5138.47</v>
      </c>
      <c r="G4" s="49">
        <v>6563.73</v>
      </c>
      <c r="H4" s="49">
        <v>6055.78</v>
      </c>
      <c r="I4" s="49">
        <f>B4+C4+D4+E4+F4+G4+H4</f>
        <v>253789.53</v>
      </c>
      <c r="J4" s="49">
        <v>86675.55</v>
      </c>
    </row>
    <row r="5" spans="1:10" ht="20.100000000000001" customHeight="1" thickBot="1" x14ac:dyDescent="0.3">
      <c r="A5" s="4" t="s">
        <v>20</v>
      </c>
      <c r="B5" s="34">
        <v>50</v>
      </c>
      <c r="C5" s="34">
        <v>0</v>
      </c>
      <c r="D5" s="34">
        <v>88</v>
      </c>
      <c r="E5" s="34">
        <v>0</v>
      </c>
      <c r="F5" s="34">
        <v>0</v>
      </c>
      <c r="G5" s="34">
        <v>0</v>
      </c>
      <c r="H5" s="34">
        <v>0</v>
      </c>
      <c r="I5" s="33">
        <f>B5+C5+D5+E5+F5+G5+H5</f>
        <v>138</v>
      </c>
      <c r="J5" s="37">
        <v>0</v>
      </c>
    </row>
    <row r="6" spans="1:10" ht="20.100000000000001" customHeight="1" thickBot="1" x14ac:dyDescent="0.3">
      <c r="A6" s="5" t="s">
        <v>11</v>
      </c>
      <c r="B6" s="38">
        <f>(B5/B4)*100</f>
        <v>3.0174328562349549E-2</v>
      </c>
      <c r="C6" s="38">
        <f t="shared" ref="C6:J6" si="0">(C5/C4)*100</f>
        <v>0</v>
      </c>
      <c r="D6" s="38">
        <f t="shared" si="0"/>
        <v>0.36593921001209678</v>
      </c>
      <c r="E6" s="38">
        <f t="shared" si="0"/>
        <v>0</v>
      </c>
      <c r="F6" s="38">
        <f t="shared" si="0"/>
        <v>0</v>
      </c>
      <c r="G6" s="38">
        <f t="shared" si="0"/>
        <v>0</v>
      </c>
      <c r="H6" s="38">
        <f t="shared" si="0"/>
        <v>0</v>
      </c>
      <c r="I6" s="38">
        <f t="shared" si="0"/>
        <v>5.4375765619645543E-2</v>
      </c>
      <c r="J6" s="38">
        <f t="shared" si="0"/>
        <v>0</v>
      </c>
    </row>
    <row r="7" spans="1:10" ht="20.100000000000001" customHeight="1" thickBot="1" x14ac:dyDescent="0.3">
      <c r="A7" s="6" t="s">
        <v>22</v>
      </c>
      <c r="B7" s="39">
        <v>270</v>
      </c>
      <c r="C7" s="35">
        <v>0</v>
      </c>
      <c r="D7" s="35">
        <v>607.20000000000005</v>
      </c>
      <c r="E7" s="35">
        <v>0</v>
      </c>
      <c r="F7" s="35">
        <v>0</v>
      </c>
      <c r="G7" s="35">
        <v>0</v>
      </c>
      <c r="H7" s="40">
        <v>0</v>
      </c>
      <c r="I7" s="36">
        <f>B7+C7+D7+E7+F7+G7+H7</f>
        <v>877.2</v>
      </c>
      <c r="J7" s="41">
        <v>0</v>
      </c>
    </row>
    <row r="8" spans="1:10" ht="20.100000000000001" customHeight="1" thickBot="1" x14ac:dyDescent="0.3">
      <c r="A8" s="7" t="s">
        <v>10</v>
      </c>
      <c r="B8" s="42">
        <f t="shared" ref="B8:J8" si="1">B7/B5</f>
        <v>5.4</v>
      </c>
      <c r="C8" s="42" t="e">
        <f t="shared" si="1"/>
        <v>#DIV/0!</v>
      </c>
      <c r="D8" s="42">
        <f t="shared" si="1"/>
        <v>6.9</v>
      </c>
      <c r="E8" s="42" t="e">
        <f t="shared" si="1"/>
        <v>#DIV/0!</v>
      </c>
      <c r="F8" s="42" t="e">
        <f t="shared" si="1"/>
        <v>#DIV/0!</v>
      </c>
      <c r="G8" s="42" t="e">
        <f t="shared" si="1"/>
        <v>#DIV/0!</v>
      </c>
      <c r="H8" s="42" t="e">
        <f t="shared" si="1"/>
        <v>#DIV/0!</v>
      </c>
      <c r="I8" s="42">
        <f t="shared" si="1"/>
        <v>6.3565217391304349</v>
      </c>
      <c r="J8" s="42" t="e">
        <f t="shared" si="1"/>
        <v>#DIV/0!</v>
      </c>
    </row>
    <row r="9" spans="1:10" ht="20.100000000000001" customHeight="1" thickBot="1" x14ac:dyDescent="0.3">
      <c r="A9" s="55" t="s">
        <v>9</v>
      </c>
      <c r="B9" s="56"/>
      <c r="C9" s="56"/>
      <c r="D9" s="56"/>
      <c r="E9" s="56"/>
      <c r="F9" s="56"/>
      <c r="G9" s="56"/>
      <c r="H9" s="56"/>
      <c r="I9" s="56"/>
      <c r="J9" s="57"/>
    </row>
    <row r="10" spans="1:10" ht="20.100000000000001" customHeight="1" thickBot="1" x14ac:dyDescent="0.3">
      <c r="A10" s="3" t="s">
        <v>21</v>
      </c>
      <c r="B10" s="48">
        <v>73749.97</v>
      </c>
      <c r="C10" s="49">
        <v>1781.75</v>
      </c>
      <c r="D10" s="49">
        <v>15910.78</v>
      </c>
      <c r="E10" s="49">
        <v>15394.03</v>
      </c>
      <c r="F10" s="49">
        <v>4380.72</v>
      </c>
      <c r="G10" s="49">
        <v>10064.15</v>
      </c>
      <c r="H10" s="49">
        <v>8285.39</v>
      </c>
      <c r="I10" s="49">
        <f>B10+C10+D10+E10+F10+G10+H10</f>
        <v>129566.79</v>
      </c>
      <c r="J10" s="49">
        <v>38863.599999999999</v>
      </c>
    </row>
    <row r="11" spans="1:10" ht="20.100000000000001" customHeight="1" thickBot="1" x14ac:dyDescent="0.3">
      <c r="A11" s="4" t="s">
        <v>20</v>
      </c>
      <c r="B11" s="34">
        <v>0</v>
      </c>
      <c r="C11" s="34">
        <v>0</v>
      </c>
      <c r="D11" s="34">
        <v>398</v>
      </c>
      <c r="E11" s="34">
        <v>0</v>
      </c>
      <c r="F11" s="34">
        <v>0</v>
      </c>
      <c r="G11" s="34">
        <v>0</v>
      </c>
      <c r="H11" s="34">
        <v>0</v>
      </c>
      <c r="I11" s="34">
        <f>B11+C11+D11+E11+F11+G11+H11</f>
        <v>398</v>
      </c>
      <c r="J11" s="37">
        <v>0</v>
      </c>
    </row>
    <row r="12" spans="1:10" ht="20.100000000000001" customHeight="1" thickBot="1" x14ac:dyDescent="0.3">
      <c r="A12" s="5" t="s">
        <v>11</v>
      </c>
      <c r="B12" s="38">
        <f>(B11/B10)*100</f>
        <v>0</v>
      </c>
      <c r="C12" s="38">
        <f t="shared" ref="C12:J12" si="2">(C11/C10)*100</f>
        <v>0</v>
      </c>
      <c r="D12" s="38">
        <f t="shared" si="2"/>
        <v>2.5014487033319548</v>
      </c>
      <c r="E12" s="38">
        <f t="shared" si="2"/>
        <v>0</v>
      </c>
      <c r="F12" s="38">
        <f t="shared" si="2"/>
        <v>0</v>
      </c>
      <c r="G12" s="38">
        <f t="shared" si="2"/>
        <v>0</v>
      </c>
      <c r="H12" s="38">
        <f t="shared" si="2"/>
        <v>0</v>
      </c>
      <c r="I12" s="38">
        <f t="shared" si="2"/>
        <v>0.30717747966126197</v>
      </c>
      <c r="J12" s="38">
        <f t="shared" si="2"/>
        <v>0</v>
      </c>
    </row>
    <row r="13" spans="1:10" ht="20.100000000000001" customHeight="1" thickBot="1" x14ac:dyDescent="0.3">
      <c r="A13" s="6" t="s">
        <v>22</v>
      </c>
      <c r="B13" s="39">
        <v>0</v>
      </c>
      <c r="C13" s="35">
        <v>0</v>
      </c>
      <c r="D13" s="35">
        <v>2391</v>
      </c>
      <c r="E13" s="35">
        <v>0</v>
      </c>
      <c r="F13" s="35">
        <v>0</v>
      </c>
      <c r="G13" s="35">
        <v>0</v>
      </c>
      <c r="H13" s="40">
        <v>0</v>
      </c>
      <c r="I13" s="46">
        <f>B13+C13+D13+E13+F13+G13+H13</f>
        <v>2391</v>
      </c>
      <c r="J13" s="41">
        <v>0</v>
      </c>
    </row>
    <row r="14" spans="1:10" ht="20.100000000000001" customHeight="1" thickBot="1" x14ac:dyDescent="0.3">
      <c r="A14" s="7" t="s">
        <v>10</v>
      </c>
      <c r="B14" s="42" t="e">
        <f t="shared" ref="B14:J14" si="3">B13/B11</f>
        <v>#DIV/0!</v>
      </c>
      <c r="C14" s="42" t="e">
        <f t="shared" si="3"/>
        <v>#DIV/0!</v>
      </c>
      <c r="D14" s="42">
        <f t="shared" si="3"/>
        <v>6.0075376884422109</v>
      </c>
      <c r="E14" s="42" t="e">
        <f t="shared" si="3"/>
        <v>#DIV/0!</v>
      </c>
      <c r="F14" s="42" t="e">
        <f t="shared" si="3"/>
        <v>#DIV/0!</v>
      </c>
      <c r="G14" s="42" t="e">
        <f t="shared" si="3"/>
        <v>#DIV/0!</v>
      </c>
      <c r="H14" s="42" t="e">
        <f t="shared" si="3"/>
        <v>#DIV/0!</v>
      </c>
      <c r="I14" s="42">
        <f t="shared" si="3"/>
        <v>6.0075376884422109</v>
      </c>
      <c r="J14" s="42" t="e">
        <f t="shared" si="3"/>
        <v>#DIV/0!</v>
      </c>
    </row>
    <row r="15" spans="1:10" ht="20.100000000000001" customHeight="1" thickBot="1" x14ac:dyDescent="0.3">
      <c r="A15" s="55" t="s">
        <v>25</v>
      </c>
      <c r="B15" s="56"/>
      <c r="C15" s="56"/>
      <c r="D15" s="56"/>
      <c r="E15" s="56"/>
      <c r="F15" s="56"/>
      <c r="G15" s="56"/>
      <c r="H15" s="56"/>
      <c r="I15" s="56"/>
      <c r="J15" s="57"/>
    </row>
    <row r="16" spans="1:10" ht="20.100000000000001" customHeight="1" thickBot="1" x14ac:dyDescent="0.3">
      <c r="A16" s="3" t="s">
        <v>21</v>
      </c>
      <c r="B16" s="48">
        <v>53563.88</v>
      </c>
      <c r="C16" s="49">
        <v>1795.32</v>
      </c>
      <c r="D16" s="49">
        <v>6752.18</v>
      </c>
      <c r="E16" s="49">
        <v>8902.07</v>
      </c>
      <c r="F16" s="49">
        <v>1879.9</v>
      </c>
      <c r="G16" s="49">
        <v>2280.6</v>
      </c>
      <c r="H16" s="49">
        <v>3936.6</v>
      </c>
      <c r="I16" s="49">
        <f>B16+C16+D16+E16+F16+G16+H16</f>
        <v>79110.55</v>
      </c>
      <c r="J16" s="49">
        <v>23816.43</v>
      </c>
    </row>
    <row r="17" spans="1:12" ht="20.100000000000001" customHeight="1" thickBot="1" x14ac:dyDescent="0.3">
      <c r="A17" s="4" t="s">
        <v>20</v>
      </c>
      <c r="B17" s="34">
        <v>0</v>
      </c>
      <c r="C17" s="34">
        <v>0</v>
      </c>
      <c r="D17" s="34">
        <v>82</v>
      </c>
      <c r="E17" s="34">
        <v>0</v>
      </c>
      <c r="F17" s="34">
        <v>0</v>
      </c>
      <c r="G17" s="34">
        <v>0</v>
      </c>
      <c r="H17" s="34">
        <v>0</v>
      </c>
      <c r="I17" s="34">
        <f>B17+C17+D17+E17+F17+G17+H17</f>
        <v>82</v>
      </c>
      <c r="J17" s="37">
        <v>0</v>
      </c>
    </row>
    <row r="18" spans="1:12" ht="20.100000000000001" customHeight="1" thickBot="1" x14ac:dyDescent="0.3">
      <c r="A18" s="5" t="s">
        <v>11</v>
      </c>
      <c r="B18" s="38">
        <f>(B17/B16)*100</f>
        <v>0</v>
      </c>
      <c r="C18" s="38">
        <f t="shared" ref="C18:J18" si="4">(C17/C16)*100</f>
        <v>0</v>
      </c>
      <c r="D18" s="38">
        <f t="shared" si="4"/>
        <v>1.214422601293212</v>
      </c>
      <c r="E18" s="38">
        <f t="shared" si="4"/>
        <v>0</v>
      </c>
      <c r="F18" s="38">
        <f t="shared" si="4"/>
        <v>0</v>
      </c>
      <c r="G18" s="38">
        <f t="shared" si="4"/>
        <v>0</v>
      </c>
      <c r="H18" s="38">
        <f t="shared" si="4"/>
        <v>0</v>
      </c>
      <c r="I18" s="38">
        <f t="shared" si="4"/>
        <v>0.10365242056843239</v>
      </c>
      <c r="J18" s="38">
        <f t="shared" si="4"/>
        <v>0</v>
      </c>
    </row>
    <row r="19" spans="1:12" ht="20.100000000000001" customHeight="1" thickBot="1" x14ac:dyDescent="0.3">
      <c r="A19" s="6" t="s">
        <v>22</v>
      </c>
      <c r="B19" s="39">
        <v>0</v>
      </c>
      <c r="C19" s="35">
        <v>0</v>
      </c>
      <c r="D19" s="35">
        <v>647</v>
      </c>
      <c r="E19" s="35">
        <v>0</v>
      </c>
      <c r="F19" s="35">
        <v>0</v>
      </c>
      <c r="G19" s="35">
        <v>0</v>
      </c>
      <c r="H19" s="40">
        <v>0</v>
      </c>
      <c r="I19" s="46">
        <f>B19+C19+D19+E19+F19+G19+H19</f>
        <v>647</v>
      </c>
      <c r="J19" s="41">
        <v>0</v>
      </c>
    </row>
    <row r="20" spans="1:12" ht="20.100000000000001" customHeight="1" thickBot="1" x14ac:dyDescent="0.3">
      <c r="A20" s="26" t="s">
        <v>10</v>
      </c>
      <c r="B20" s="42" t="e">
        <f>B19/B17</f>
        <v>#DIV/0!</v>
      </c>
      <c r="C20" s="42" t="e">
        <f t="shared" ref="C20:J20" si="5">C19/C17</f>
        <v>#DIV/0!</v>
      </c>
      <c r="D20" s="42">
        <f t="shared" si="5"/>
        <v>7.8902439024390247</v>
      </c>
      <c r="E20" s="42" t="e">
        <f t="shared" si="5"/>
        <v>#DIV/0!</v>
      </c>
      <c r="F20" s="42" t="e">
        <f t="shared" si="5"/>
        <v>#DIV/0!</v>
      </c>
      <c r="G20" s="42" t="e">
        <f t="shared" si="5"/>
        <v>#DIV/0!</v>
      </c>
      <c r="H20" s="42" t="e">
        <f t="shared" si="5"/>
        <v>#DIV/0!</v>
      </c>
      <c r="I20" s="42">
        <f t="shared" si="5"/>
        <v>7.8902439024390247</v>
      </c>
      <c r="J20" s="42" t="e">
        <f t="shared" si="5"/>
        <v>#DIV/0!</v>
      </c>
      <c r="L20" s="23"/>
    </row>
    <row r="21" spans="1:12" ht="20.100000000000001" customHeight="1" thickBot="1" x14ac:dyDescent="0.3">
      <c r="A21" s="62" t="s">
        <v>12</v>
      </c>
      <c r="B21" s="63"/>
      <c r="C21" s="63"/>
      <c r="D21" s="63"/>
      <c r="E21" s="63"/>
      <c r="F21" s="63"/>
      <c r="G21" s="63"/>
      <c r="H21" s="63"/>
      <c r="I21" s="63"/>
      <c r="J21" s="64"/>
    </row>
    <row r="22" spans="1:12" ht="20.100000000000001" customHeight="1" thickBot="1" x14ac:dyDescent="0.3">
      <c r="A22" s="3" t="s">
        <v>21</v>
      </c>
      <c r="B22" s="48">
        <v>10283.86</v>
      </c>
      <c r="C22" s="49">
        <v>98.4</v>
      </c>
      <c r="D22" s="49">
        <v>1252.3</v>
      </c>
      <c r="E22" s="49">
        <v>2702.24</v>
      </c>
      <c r="F22" s="49">
        <v>1354.37</v>
      </c>
      <c r="G22" s="49">
        <v>1338.76</v>
      </c>
      <c r="H22" s="49">
        <v>1577.66</v>
      </c>
      <c r="I22" s="49">
        <f>B22+C22+D22+E22+F22+G22+H22</f>
        <v>18607.589999999997</v>
      </c>
      <c r="J22" s="49">
        <v>5484.31</v>
      </c>
    </row>
    <row r="23" spans="1:12" ht="20.100000000000001" customHeight="1" thickBot="1" x14ac:dyDescent="0.3">
      <c r="A23" s="4" t="s">
        <v>20</v>
      </c>
      <c r="B23" s="34">
        <v>0</v>
      </c>
      <c r="C23" s="34">
        <v>0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34">
        <f>B23+C23+D23+E23+F23+G23+H23</f>
        <v>0</v>
      </c>
      <c r="J23" s="37">
        <v>0</v>
      </c>
    </row>
    <row r="24" spans="1:12" ht="20.100000000000001" customHeight="1" thickBot="1" x14ac:dyDescent="0.3">
      <c r="A24" s="5" t="s">
        <v>11</v>
      </c>
      <c r="B24" s="38">
        <f>(B23/B22)*100</f>
        <v>0</v>
      </c>
      <c r="C24" s="38">
        <f t="shared" ref="C24:J24" si="6">(C23/C22)*100</f>
        <v>0</v>
      </c>
      <c r="D24" s="38">
        <f t="shared" si="6"/>
        <v>0</v>
      </c>
      <c r="E24" s="38">
        <f t="shared" si="6"/>
        <v>0</v>
      </c>
      <c r="F24" s="38">
        <f t="shared" si="6"/>
        <v>0</v>
      </c>
      <c r="G24" s="38">
        <f t="shared" si="6"/>
        <v>0</v>
      </c>
      <c r="H24" s="38">
        <f t="shared" si="6"/>
        <v>0</v>
      </c>
      <c r="I24" s="38">
        <f t="shared" si="6"/>
        <v>0</v>
      </c>
      <c r="J24" s="38">
        <f t="shared" si="6"/>
        <v>0</v>
      </c>
    </row>
    <row r="25" spans="1:12" ht="20.100000000000001" customHeight="1" thickBot="1" x14ac:dyDescent="0.3">
      <c r="A25" s="6" t="s">
        <v>22</v>
      </c>
      <c r="B25" s="39">
        <v>0</v>
      </c>
      <c r="C25" s="35">
        <v>0</v>
      </c>
      <c r="D25" s="35">
        <v>0</v>
      </c>
      <c r="E25" s="35">
        <v>0</v>
      </c>
      <c r="F25" s="35">
        <v>0</v>
      </c>
      <c r="G25" s="35">
        <v>0</v>
      </c>
      <c r="H25" s="40">
        <v>0</v>
      </c>
      <c r="I25" s="46">
        <f>B25+C25+D25+E25+F25+G25+H25</f>
        <v>0</v>
      </c>
      <c r="J25" s="41">
        <v>0</v>
      </c>
    </row>
    <row r="26" spans="1:12" ht="20.100000000000001" customHeight="1" thickBot="1" x14ac:dyDescent="0.3">
      <c r="A26" s="7" t="s">
        <v>10</v>
      </c>
      <c r="B26" s="42" t="e">
        <f t="shared" ref="B26:J26" si="7">B25/B23</f>
        <v>#DIV/0!</v>
      </c>
      <c r="C26" s="42" t="e">
        <f t="shared" si="7"/>
        <v>#DIV/0!</v>
      </c>
      <c r="D26" s="42" t="e">
        <f t="shared" si="7"/>
        <v>#DIV/0!</v>
      </c>
      <c r="E26" s="42" t="e">
        <f t="shared" si="7"/>
        <v>#DIV/0!</v>
      </c>
      <c r="F26" s="42" t="e">
        <f t="shared" si="7"/>
        <v>#DIV/0!</v>
      </c>
      <c r="G26" s="42" t="e">
        <f t="shared" si="7"/>
        <v>#DIV/0!</v>
      </c>
      <c r="H26" s="42" t="e">
        <f t="shared" si="7"/>
        <v>#DIV/0!</v>
      </c>
      <c r="I26" s="42" t="e">
        <f t="shared" si="7"/>
        <v>#DIV/0!</v>
      </c>
      <c r="J26" s="42" t="e">
        <f t="shared" si="7"/>
        <v>#DIV/0!</v>
      </c>
    </row>
    <row r="27" spans="1:12" ht="20.100000000000001" customHeight="1" thickBot="1" x14ac:dyDescent="0.3">
      <c r="A27" s="55" t="s">
        <v>26</v>
      </c>
      <c r="B27" s="56"/>
      <c r="C27" s="56"/>
      <c r="D27" s="56"/>
      <c r="E27" s="56"/>
      <c r="F27" s="56"/>
      <c r="G27" s="56"/>
      <c r="H27" s="56"/>
      <c r="I27" s="56"/>
      <c r="J27" s="57"/>
    </row>
    <row r="28" spans="1:12" ht="20.100000000000001" customHeight="1" thickBot="1" x14ac:dyDescent="0.3">
      <c r="A28" s="3" t="s">
        <v>21</v>
      </c>
      <c r="B28" s="48">
        <v>61380.14</v>
      </c>
      <c r="C28" s="49">
        <v>2259.16</v>
      </c>
      <c r="D28" s="49">
        <v>6231.51</v>
      </c>
      <c r="E28" s="49">
        <v>13260.27</v>
      </c>
      <c r="F28" s="49">
        <v>2294.4699999999998</v>
      </c>
      <c r="G28" s="49">
        <v>1409.85</v>
      </c>
      <c r="H28" s="49">
        <v>982.93</v>
      </c>
      <c r="I28" s="49">
        <f>B28+C28+D28+E28+F28+G28+H28</f>
        <v>87818.33</v>
      </c>
      <c r="J28" s="49">
        <v>25509.5</v>
      </c>
    </row>
    <row r="29" spans="1:12" ht="20.100000000000001" customHeight="1" thickBot="1" x14ac:dyDescent="0.3">
      <c r="A29" s="4" t="s">
        <v>20</v>
      </c>
      <c r="B29" s="34">
        <v>0</v>
      </c>
      <c r="C29" s="34">
        <v>0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34">
        <f>B29+C29+D29+E29+F29+G29+H29</f>
        <v>0</v>
      </c>
      <c r="J29" s="37">
        <v>0</v>
      </c>
    </row>
    <row r="30" spans="1:12" ht="20.100000000000001" customHeight="1" thickBot="1" x14ac:dyDescent="0.3">
      <c r="A30" s="5" t="s">
        <v>11</v>
      </c>
      <c r="B30" s="38">
        <f>(B29/B28)*100</f>
        <v>0</v>
      </c>
      <c r="C30" s="38">
        <f t="shared" ref="C30:J30" si="8">(C29/C28)*100</f>
        <v>0</v>
      </c>
      <c r="D30" s="38">
        <f t="shared" si="8"/>
        <v>0</v>
      </c>
      <c r="E30" s="38">
        <f t="shared" si="8"/>
        <v>0</v>
      </c>
      <c r="F30" s="38">
        <f t="shared" si="8"/>
        <v>0</v>
      </c>
      <c r="G30" s="38">
        <f t="shared" si="8"/>
        <v>0</v>
      </c>
      <c r="H30" s="38">
        <f t="shared" si="8"/>
        <v>0</v>
      </c>
      <c r="I30" s="38">
        <f t="shared" si="8"/>
        <v>0</v>
      </c>
      <c r="J30" s="38">
        <f t="shared" si="8"/>
        <v>0</v>
      </c>
    </row>
    <row r="31" spans="1:12" ht="20.100000000000001" customHeight="1" thickBot="1" x14ac:dyDescent="0.3">
      <c r="A31" s="6" t="s">
        <v>22</v>
      </c>
      <c r="B31" s="39">
        <v>0</v>
      </c>
      <c r="C31" s="35">
        <v>0</v>
      </c>
      <c r="D31" s="35">
        <v>0</v>
      </c>
      <c r="E31" s="35">
        <v>0</v>
      </c>
      <c r="F31" s="35">
        <v>0</v>
      </c>
      <c r="G31" s="35">
        <v>0</v>
      </c>
      <c r="H31" s="40">
        <v>0</v>
      </c>
      <c r="I31" s="46">
        <f>B31+C31+D31+E31+F31+G31+H31</f>
        <v>0</v>
      </c>
      <c r="J31" s="41">
        <v>0</v>
      </c>
    </row>
    <row r="32" spans="1:12" ht="20.100000000000001" customHeight="1" thickBot="1" x14ac:dyDescent="0.3">
      <c r="A32" s="7" t="s">
        <v>10</v>
      </c>
      <c r="B32" s="42" t="e">
        <f>B31/B29</f>
        <v>#DIV/0!</v>
      </c>
      <c r="C32" s="42" t="e">
        <f>C31/C29</f>
        <v>#DIV/0!</v>
      </c>
      <c r="D32" s="42" t="e">
        <f t="shared" ref="D32:J32" si="9">D31/D29</f>
        <v>#DIV/0!</v>
      </c>
      <c r="E32" s="42" t="e">
        <f t="shared" si="9"/>
        <v>#DIV/0!</v>
      </c>
      <c r="F32" s="42" t="e">
        <f t="shared" si="9"/>
        <v>#DIV/0!</v>
      </c>
      <c r="G32" s="42" t="e">
        <f t="shared" si="9"/>
        <v>#DIV/0!</v>
      </c>
      <c r="H32" s="42" t="e">
        <f t="shared" si="9"/>
        <v>#DIV/0!</v>
      </c>
      <c r="I32" s="42" t="e">
        <f t="shared" si="9"/>
        <v>#DIV/0!</v>
      </c>
      <c r="J32" s="42" t="e">
        <f t="shared" si="9"/>
        <v>#DIV/0!</v>
      </c>
    </row>
    <row r="33" spans="1:10" ht="20.100000000000001" customHeight="1" thickBot="1" x14ac:dyDescent="0.3">
      <c r="A33" s="55" t="s">
        <v>13</v>
      </c>
      <c r="B33" s="56"/>
      <c r="C33" s="56"/>
      <c r="D33" s="56"/>
      <c r="E33" s="56"/>
      <c r="F33" s="56"/>
      <c r="G33" s="56"/>
      <c r="H33" s="56"/>
      <c r="I33" s="56"/>
      <c r="J33" s="57"/>
    </row>
    <row r="34" spans="1:10" ht="20.100000000000001" customHeight="1" thickBot="1" x14ac:dyDescent="0.3">
      <c r="A34" s="3" t="s">
        <v>21</v>
      </c>
      <c r="B34" s="48">
        <v>10393.469999999999</v>
      </c>
      <c r="C34" s="49">
        <v>461.85</v>
      </c>
      <c r="D34" s="49">
        <v>2011.45</v>
      </c>
      <c r="E34" s="49">
        <v>1725.83</v>
      </c>
      <c r="F34" s="49">
        <v>1609.85</v>
      </c>
      <c r="G34" s="49">
        <v>1250.46</v>
      </c>
      <c r="H34" s="49">
        <v>1471.51</v>
      </c>
      <c r="I34" s="49">
        <f>B34+C34+D34+E34+F34+G34+H34</f>
        <v>18924.419999999998</v>
      </c>
      <c r="J34" s="49">
        <v>5046.58</v>
      </c>
    </row>
    <row r="35" spans="1:10" ht="20.100000000000001" customHeight="1" thickBot="1" x14ac:dyDescent="0.3">
      <c r="A35" s="4" t="s">
        <v>20</v>
      </c>
      <c r="B35" s="34">
        <v>0</v>
      </c>
      <c r="C35" s="34">
        <v>0</v>
      </c>
      <c r="D35" s="34">
        <v>0</v>
      </c>
      <c r="E35" s="34">
        <v>0</v>
      </c>
      <c r="F35" s="34">
        <v>0</v>
      </c>
      <c r="G35" s="34">
        <v>0</v>
      </c>
      <c r="H35" s="34">
        <v>0</v>
      </c>
      <c r="I35" s="34">
        <f>B35+C35+D35+E35+F35+G35+H35</f>
        <v>0</v>
      </c>
      <c r="J35" s="37">
        <v>0</v>
      </c>
    </row>
    <row r="36" spans="1:10" ht="20.100000000000001" customHeight="1" thickBot="1" x14ac:dyDescent="0.3">
      <c r="A36" s="5" t="s">
        <v>11</v>
      </c>
      <c r="B36" s="21">
        <f>(B35/B34)*100</f>
        <v>0</v>
      </c>
      <c r="C36" s="21">
        <f t="shared" ref="C36:J36" si="10">(C35/C34)*100</f>
        <v>0</v>
      </c>
      <c r="D36" s="21">
        <f t="shared" si="10"/>
        <v>0</v>
      </c>
      <c r="E36" s="21">
        <f t="shared" si="10"/>
        <v>0</v>
      </c>
      <c r="F36" s="21">
        <f t="shared" si="10"/>
        <v>0</v>
      </c>
      <c r="G36" s="21">
        <f t="shared" si="10"/>
        <v>0</v>
      </c>
      <c r="H36" s="21">
        <f t="shared" si="10"/>
        <v>0</v>
      </c>
      <c r="I36" s="21">
        <f t="shared" si="10"/>
        <v>0</v>
      </c>
      <c r="J36" s="21">
        <f t="shared" si="10"/>
        <v>0</v>
      </c>
    </row>
    <row r="37" spans="1:10" ht="20.100000000000001" customHeight="1" thickBot="1" x14ac:dyDescent="0.3">
      <c r="A37" s="6" t="s">
        <v>22</v>
      </c>
      <c r="B37" s="39">
        <v>0</v>
      </c>
      <c r="C37" s="35">
        <v>0</v>
      </c>
      <c r="D37" s="35">
        <v>0</v>
      </c>
      <c r="E37" s="35">
        <v>0</v>
      </c>
      <c r="F37" s="35">
        <v>0</v>
      </c>
      <c r="G37" s="35">
        <v>0</v>
      </c>
      <c r="H37" s="40">
        <v>0</v>
      </c>
      <c r="I37" s="46">
        <f>B37+C37+D37+E37+F37+G37+H37</f>
        <v>0</v>
      </c>
      <c r="J37" s="41">
        <v>0</v>
      </c>
    </row>
    <row r="38" spans="1:10" ht="20.100000000000001" customHeight="1" thickBot="1" x14ac:dyDescent="0.3">
      <c r="A38" s="7" t="s">
        <v>10</v>
      </c>
      <c r="B38" s="22" t="e">
        <f t="shared" ref="B38:J38" si="11">B37/B35</f>
        <v>#DIV/0!</v>
      </c>
      <c r="C38" s="22" t="e">
        <f t="shared" si="11"/>
        <v>#DIV/0!</v>
      </c>
      <c r="D38" s="22" t="e">
        <f t="shared" si="11"/>
        <v>#DIV/0!</v>
      </c>
      <c r="E38" s="22" t="e">
        <f t="shared" si="11"/>
        <v>#DIV/0!</v>
      </c>
      <c r="F38" s="22" t="e">
        <f t="shared" si="11"/>
        <v>#DIV/0!</v>
      </c>
      <c r="G38" s="22" t="e">
        <f t="shared" si="11"/>
        <v>#DIV/0!</v>
      </c>
      <c r="H38" s="22" t="e">
        <f t="shared" si="11"/>
        <v>#DIV/0!</v>
      </c>
      <c r="I38" s="22" t="e">
        <f t="shared" si="11"/>
        <v>#DIV/0!</v>
      </c>
      <c r="J38" s="22" t="e">
        <f t="shared" si="11"/>
        <v>#DIV/0!</v>
      </c>
    </row>
    <row r="39" spans="1:10" ht="20.100000000000001" customHeight="1" thickBot="1" x14ac:dyDescent="0.3">
      <c r="A39" s="55" t="s">
        <v>14</v>
      </c>
      <c r="B39" s="56"/>
      <c r="C39" s="56"/>
      <c r="D39" s="56"/>
      <c r="E39" s="56"/>
      <c r="F39" s="56"/>
      <c r="G39" s="56"/>
      <c r="H39" s="56"/>
      <c r="I39" s="56"/>
      <c r="J39" s="57"/>
    </row>
    <row r="40" spans="1:10" ht="20.100000000000001" customHeight="1" thickBot="1" x14ac:dyDescent="0.3">
      <c r="A40" s="3" t="s">
        <v>21</v>
      </c>
      <c r="B40" s="48">
        <v>57640.12</v>
      </c>
      <c r="C40" s="49">
        <v>1482.06</v>
      </c>
      <c r="D40" s="49">
        <v>16837.150000000001</v>
      </c>
      <c r="E40" s="49">
        <v>8062.59</v>
      </c>
      <c r="F40" s="49">
        <v>2923.74</v>
      </c>
      <c r="G40" s="49">
        <v>8437.27</v>
      </c>
      <c r="H40" s="49">
        <v>5182.03</v>
      </c>
      <c r="I40" s="49">
        <f>B40+C40+D40+E40+F40+G40+H40</f>
        <v>100564.96</v>
      </c>
      <c r="J40" s="49">
        <v>30115.24</v>
      </c>
    </row>
    <row r="41" spans="1:10" ht="20.100000000000001" customHeight="1" thickBot="1" x14ac:dyDescent="0.3">
      <c r="A41" s="4" t="s">
        <v>20</v>
      </c>
      <c r="B41" s="34">
        <v>0</v>
      </c>
      <c r="C41" s="34">
        <v>0</v>
      </c>
      <c r="D41" s="34">
        <v>0</v>
      </c>
      <c r="E41" s="34">
        <v>0</v>
      </c>
      <c r="F41" s="34">
        <v>0</v>
      </c>
      <c r="G41" s="34">
        <v>0</v>
      </c>
      <c r="H41" s="34">
        <v>0</v>
      </c>
      <c r="I41" s="34">
        <f>B41+C41+D41+E41+F41+G41+H41</f>
        <v>0</v>
      </c>
      <c r="J41" s="37">
        <v>0</v>
      </c>
    </row>
    <row r="42" spans="1:10" ht="20.100000000000001" customHeight="1" thickBot="1" x14ac:dyDescent="0.3">
      <c r="A42" s="5" t="s">
        <v>11</v>
      </c>
      <c r="B42" s="21">
        <f>(B41/B40)*100</f>
        <v>0</v>
      </c>
      <c r="C42" s="21">
        <f t="shared" ref="C42:J42" si="12">(C41/C40)*100</f>
        <v>0</v>
      </c>
      <c r="D42" s="21">
        <f t="shared" si="12"/>
        <v>0</v>
      </c>
      <c r="E42" s="21">
        <f t="shared" si="12"/>
        <v>0</v>
      </c>
      <c r="F42" s="21">
        <f t="shared" si="12"/>
        <v>0</v>
      </c>
      <c r="G42" s="21">
        <f t="shared" si="12"/>
        <v>0</v>
      </c>
      <c r="H42" s="21">
        <f t="shared" si="12"/>
        <v>0</v>
      </c>
      <c r="I42" s="21">
        <f t="shared" si="12"/>
        <v>0</v>
      </c>
      <c r="J42" s="21">
        <f t="shared" si="12"/>
        <v>0</v>
      </c>
    </row>
    <row r="43" spans="1:10" ht="20.100000000000001" customHeight="1" thickBot="1" x14ac:dyDescent="0.3">
      <c r="A43" s="6" t="s">
        <v>22</v>
      </c>
      <c r="B43" s="39">
        <v>0</v>
      </c>
      <c r="C43" s="35">
        <v>0</v>
      </c>
      <c r="D43" s="35">
        <v>0</v>
      </c>
      <c r="E43" s="35">
        <v>0</v>
      </c>
      <c r="F43" s="35">
        <v>0</v>
      </c>
      <c r="G43" s="35">
        <v>0</v>
      </c>
      <c r="H43" s="40">
        <v>0</v>
      </c>
      <c r="I43" s="46">
        <f>B43+C43+D43+E43+F43+G43+H43</f>
        <v>0</v>
      </c>
      <c r="J43" s="41">
        <v>0</v>
      </c>
    </row>
    <row r="44" spans="1:10" ht="20.100000000000001" customHeight="1" thickBot="1" x14ac:dyDescent="0.3">
      <c r="A44" s="26" t="s">
        <v>10</v>
      </c>
      <c r="B44" s="22" t="e">
        <f t="shared" ref="B44:J44" si="13">B43/B41</f>
        <v>#DIV/0!</v>
      </c>
      <c r="C44" s="22" t="e">
        <f t="shared" si="13"/>
        <v>#DIV/0!</v>
      </c>
      <c r="D44" s="22" t="e">
        <f t="shared" si="13"/>
        <v>#DIV/0!</v>
      </c>
      <c r="E44" s="22" t="e">
        <f t="shared" si="13"/>
        <v>#DIV/0!</v>
      </c>
      <c r="F44" s="22" t="e">
        <f t="shared" si="13"/>
        <v>#DIV/0!</v>
      </c>
      <c r="G44" s="22" t="e">
        <f t="shared" si="13"/>
        <v>#DIV/0!</v>
      </c>
      <c r="H44" s="22" t="e">
        <f t="shared" si="13"/>
        <v>#DIV/0!</v>
      </c>
      <c r="I44" s="22" t="e">
        <f t="shared" si="13"/>
        <v>#DIV/0!</v>
      </c>
      <c r="J44" s="22" t="e">
        <f t="shared" si="13"/>
        <v>#DIV/0!</v>
      </c>
    </row>
    <row r="45" spans="1:10" ht="18.75" customHeight="1" thickBot="1" x14ac:dyDescent="0.3">
      <c r="A45" s="62" t="s">
        <v>29</v>
      </c>
      <c r="B45" s="63"/>
      <c r="C45" s="63"/>
      <c r="D45" s="63"/>
      <c r="E45" s="63"/>
      <c r="F45" s="63"/>
      <c r="G45" s="63"/>
      <c r="H45" s="63"/>
      <c r="I45" s="63"/>
      <c r="J45" s="64"/>
    </row>
    <row r="46" spans="1:10" ht="18.75" customHeight="1" thickBot="1" x14ac:dyDescent="0.3">
      <c r="A46" s="3" t="s">
        <v>21</v>
      </c>
      <c r="B46" s="48">
        <v>50413.42</v>
      </c>
      <c r="C46" s="49">
        <v>1614.37</v>
      </c>
      <c r="D46" s="49">
        <v>6031.65</v>
      </c>
      <c r="E46" s="49">
        <v>16062.13</v>
      </c>
      <c r="F46" s="49">
        <v>768.25</v>
      </c>
      <c r="G46" s="49">
        <v>2538.25</v>
      </c>
      <c r="H46" s="49">
        <v>4115.8100000000004</v>
      </c>
      <c r="I46" s="49">
        <f>B46+C46+D46+E46+F46+G46+H46</f>
        <v>81543.88</v>
      </c>
      <c r="J46" s="49">
        <v>25675.01</v>
      </c>
    </row>
    <row r="47" spans="1:10" ht="18.75" customHeight="1" thickBot="1" x14ac:dyDescent="0.3">
      <c r="A47" s="4" t="s">
        <v>20</v>
      </c>
      <c r="B47" s="34">
        <v>0</v>
      </c>
      <c r="C47" s="34">
        <v>0</v>
      </c>
      <c r="D47" s="34">
        <v>50.39</v>
      </c>
      <c r="E47" s="34">
        <v>0</v>
      </c>
      <c r="F47" s="34">
        <v>0</v>
      </c>
      <c r="G47" s="34">
        <v>0</v>
      </c>
      <c r="H47" s="34">
        <v>0</v>
      </c>
      <c r="I47" s="34">
        <f>B47+C47+D47+E47+F47+G47+H47</f>
        <v>50.39</v>
      </c>
      <c r="J47" s="37">
        <v>0</v>
      </c>
    </row>
    <row r="48" spans="1:10" ht="18.75" customHeight="1" thickBot="1" x14ac:dyDescent="0.3">
      <c r="A48" s="5" t="s">
        <v>11</v>
      </c>
      <c r="B48" s="38">
        <f>(B47/B46)*100</f>
        <v>0</v>
      </c>
      <c r="C48" s="38">
        <f t="shared" ref="C48:J48" si="14">(C47/C46)*100</f>
        <v>0</v>
      </c>
      <c r="D48" s="38">
        <f t="shared" si="14"/>
        <v>0.83542645876335664</v>
      </c>
      <c r="E48" s="38">
        <f t="shared" si="14"/>
        <v>0</v>
      </c>
      <c r="F48" s="38">
        <f t="shared" si="14"/>
        <v>0</v>
      </c>
      <c r="G48" s="38">
        <f t="shared" si="14"/>
        <v>0</v>
      </c>
      <c r="H48" s="38">
        <f t="shared" si="14"/>
        <v>0</v>
      </c>
      <c r="I48" s="38">
        <f t="shared" si="14"/>
        <v>6.1794950154444458E-2</v>
      </c>
      <c r="J48" s="38">
        <f t="shared" si="14"/>
        <v>0</v>
      </c>
    </row>
    <row r="49" spans="1:10" ht="18.75" customHeight="1" thickBot="1" x14ac:dyDescent="0.3">
      <c r="A49" s="6" t="s">
        <v>22</v>
      </c>
      <c r="B49" s="39">
        <v>0</v>
      </c>
      <c r="C49" s="35">
        <v>0</v>
      </c>
      <c r="D49" s="35">
        <v>277.16000000000003</v>
      </c>
      <c r="E49" s="35">
        <v>0</v>
      </c>
      <c r="F49" s="35">
        <v>0</v>
      </c>
      <c r="G49" s="35">
        <v>0</v>
      </c>
      <c r="H49" s="40">
        <v>0</v>
      </c>
      <c r="I49" s="46">
        <f>B49+C49+D49+E49+F49+G49+H49</f>
        <v>277.16000000000003</v>
      </c>
      <c r="J49" s="41">
        <v>0</v>
      </c>
    </row>
    <row r="50" spans="1:10" ht="18.75" customHeight="1" thickBot="1" x14ac:dyDescent="0.3">
      <c r="A50" s="7" t="s">
        <v>10</v>
      </c>
      <c r="B50" s="42" t="e">
        <f t="shared" ref="B50:J50" si="15">B49/B47</f>
        <v>#DIV/0!</v>
      </c>
      <c r="C50" s="42" t="e">
        <f t="shared" si="15"/>
        <v>#DIV/0!</v>
      </c>
      <c r="D50" s="42">
        <f t="shared" si="15"/>
        <v>5.5002976781107371</v>
      </c>
      <c r="E50" s="42" t="e">
        <f t="shared" si="15"/>
        <v>#DIV/0!</v>
      </c>
      <c r="F50" s="42" t="e">
        <f t="shared" si="15"/>
        <v>#DIV/0!</v>
      </c>
      <c r="G50" s="42" t="e">
        <f t="shared" si="15"/>
        <v>#DIV/0!</v>
      </c>
      <c r="H50" s="42" t="e">
        <f t="shared" si="15"/>
        <v>#DIV/0!</v>
      </c>
      <c r="I50" s="42">
        <f t="shared" si="15"/>
        <v>5.5002976781107371</v>
      </c>
      <c r="J50" s="42" t="e">
        <f t="shared" si="15"/>
        <v>#DIV/0!</v>
      </c>
    </row>
    <row r="51" spans="1:10" ht="18.75" customHeight="1" thickBot="1" x14ac:dyDescent="0.3">
      <c r="A51" s="55" t="s">
        <v>15</v>
      </c>
      <c r="B51" s="56"/>
      <c r="C51" s="56"/>
      <c r="D51" s="56"/>
      <c r="E51" s="56"/>
      <c r="F51" s="56"/>
      <c r="G51" s="56"/>
      <c r="H51" s="56"/>
      <c r="I51" s="56"/>
      <c r="J51" s="57"/>
    </row>
    <row r="52" spans="1:10" ht="20.100000000000001" customHeight="1" thickBot="1" x14ac:dyDescent="0.3">
      <c r="A52" s="3" t="s">
        <v>21</v>
      </c>
      <c r="B52" s="48">
        <v>69840.28</v>
      </c>
      <c r="C52" s="49">
        <v>1953.02</v>
      </c>
      <c r="D52" s="49">
        <v>13563.92</v>
      </c>
      <c r="E52" s="49">
        <v>28270.98</v>
      </c>
      <c r="F52" s="49">
        <v>5534.45</v>
      </c>
      <c r="G52" s="49">
        <v>5555.78</v>
      </c>
      <c r="H52" s="49">
        <v>5238.67</v>
      </c>
      <c r="I52" s="49">
        <f>B52+C52+D52+E52+F52+G52+H52</f>
        <v>129957.09999999999</v>
      </c>
      <c r="J52" s="49">
        <v>37983.71</v>
      </c>
    </row>
    <row r="53" spans="1:10" ht="20.100000000000001" customHeight="1" thickBot="1" x14ac:dyDescent="0.3">
      <c r="A53" s="4" t="s">
        <v>20</v>
      </c>
      <c r="B53" s="34">
        <v>0</v>
      </c>
      <c r="C53" s="34">
        <v>0</v>
      </c>
      <c r="D53" s="34">
        <v>0</v>
      </c>
      <c r="E53" s="34">
        <v>0</v>
      </c>
      <c r="F53" s="34">
        <v>0</v>
      </c>
      <c r="G53" s="34">
        <v>0</v>
      </c>
      <c r="H53" s="34">
        <v>0</v>
      </c>
      <c r="I53" s="34">
        <f>B53+C53+D53+E53+F53+G53+H53</f>
        <v>0</v>
      </c>
      <c r="J53" s="37">
        <v>0</v>
      </c>
    </row>
    <row r="54" spans="1:10" ht="20.100000000000001" customHeight="1" thickBot="1" x14ac:dyDescent="0.3">
      <c r="A54" s="5" t="s">
        <v>11</v>
      </c>
      <c r="B54" s="21">
        <f>(B53/B52)*100</f>
        <v>0</v>
      </c>
      <c r="C54" s="21">
        <f t="shared" ref="C54:J54" si="16">(C53/C52)*100</f>
        <v>0</v>
      </c>
      <c r="D54" s="21">
        <f t="shared" si="16"/>
        <v>0</v>
      </c>
      <c r="E54" s="21">
        <f t="shared" si="16"/>
        <v>0</v>
      </c>
      <c r="F54" s="21">
        <f t="shared" si="16"/>
        <v>0</v>
      </c>
      <c r="G54" s="21">
        <f t="shared" si="16"/>
        <v>0</v>
      </c>
      <c r="H54" s="21">
        <f t="shared" si="16"/>
        <v>0</v>
      </c>
      <c r="I54" s="21">
        <f t="shared" si="16"/>
        <v>0</v>
      </c>
      <c r="J54" s="21">
        <f t="shared" si="16"/>
        <v>0</v>
      </c>
    </row>
    <row r="55" spans="1:10" ht="20.100000000000001" customHeight="1" thickBot="1" x14ac:dyDescent="0.3">
      <c r="A55" s="6" t="s">
        <v>22</v>
      </c>
      <c r="B55" s="39">
        <v>0</v>
      </c>
      <c r="C55" s="35">
        <v>0</v>
      </c>
      <c r="D55" s="35">
        <v>0</v>
      </c>
      <c r="E55" s="35">
        <v>0</v>
      </c>
      <c r="F55" s="35">
        <v>0</v>
      </c>
      <c r="G55" s="35">
        <v>0</v>
      </c>
      <c r="H55" s="40">
        <v>0</v>
      </c>
      <c r="I55" s="46">
        <f>B55+C55+D55+E55+F55+G55+H55</f>
        <v>0</v>
      </c>
      <c r="J55" s="41">
        <v>0</v>
      </c>
    </row>
    <row r="56" spans="1:10" ht="20.100000000000001" customHeight="1" thickBot="1" x14ac:dyDescent="0.3">
      <c r="A56" s="7" t="s">
        <v>10</v>
      </c>
      <c r="B56" s="42" t="e">
        <f t="shared" ref="B56:J56" si="17">B55/B53</f>
        <v>#DIV/0!</v>
      </c>
      <c r="C56" s="42" t="e">
        <f t="shared" si="17"/>
        <v>#DIV/0!</v>
      </c>
      <c r="D56" s="42" t="e">
        <f t="shared" si="17"/>
        <v>#DIV/0!</v>
      </c>
      <c r="E56" s="42" t="e">
        <f t="shared" si="17"/>
        <v>#DIV/0!</v>
      </c>
      <c r="F56" s="42" t="e">
        <f t="shared" si="17"/>
        <v>#DIV/0!</v>
      </c>
      <c r="G56" s="42" t="e">
        <f t="shared" si="17"/>
        <v>#DIV/0!</v>
      </c>
      <c r="H56" s="42" t="e">
        <f t="shared" si="17"/>
        <v>#DIV/0!</v>
      </c>
      <c r="I56" s="42" t="e">
        <f t="shared" si="17"/>
        <v>#DIV/0!</v>
      </c>
      <c r="J56" s="42" t="e">
        <f t="shared" si="17"/>
        <v>#DIV/0!</v>
      </c>
    </row>
    <row r="57" spans="1:10" ht="20.100000000000001" customHeight="1" thickBot="1" x14ac:dyDescent="0.3">
      <c r="A57" s="55" t="s">
        <v>16</v>
      </c>
      <c r="B57" s="56"/>
      <c r="C57" s="56"/>
      <c r="D57" s="56"/>
      <c r="E57" s="56"/>
      <c r="F57" s="56"/>
      <c r="G57" s="56"/>
      <c r="H57" s="56"/>
      <c r="I57" s="56"/>
      <c r="J57" s="57"/>
    </row>
    <row r="58" spans="1:10" ht="20.100000000000001" customHeight="1" thickBot="1" x14ac:dyDescent="0.3">
      <c r="A58" s="16" t="s">
        <v>21</v>
      </c>
      <c r="B58" s="48">
        <v>104967.43</v>
      </c>
      <c r="C58" s="49">
        <v>1926.27</v>
      </c>
      <c r="D58" s="49">
        <v>10970.27</v>
      </c>
      <c r="E58" s="49">
        <v>28079.599999999999</v>
      </c>
      <c r="F58" s="49">
        <v>3104.84</v>
      </c>
      <c r="G58" s="49">
        <v>2062.2600000000002</v>
      </c>
      <c r="H58" s="49">
        <v>2113.54</v>
      </c>
      <c r="I58" s="49">
        <f>B58+C58+D58+E58+F58+G58+H58</f>
        <v>153224.21000000002</v>
      </c>
      <c r="J58" s="49">
        <v>34083.03</v>
      </c>
    </row>
    <row r="59" spans="1:10" ht="20.100000000000001" customHeight="1" thickBot="1" x14ac:dyDescent="0.3">
      <c r="A59" s="17" t="s">
        <v>20</v>
      </c>
      <c r="B59" s="34">
        <v>0</v>
      </c>
      <c r="C59" s="34">
        <v>0</v>
      </c>
      <c r="D59" s="34">
        <v>804.2</v>
      </c>
      <c r="E59" s="34">
        <v>0</v>
      </c>
      <c r="F59" s="34">
        <v>0</v>
      </c>
      <c r="G59" s="34">
        <v>0</v>
      </c>
      <c r="H59" s="34">
        <v>0</v>
      </c>
      <c r="I59" s="34">
        <f>B59+C59+D59+E59+F59+G59+H59</f>
        <v>804.2</v>
      </c>
      <c r="J59" s="37">
        <v>22</v>
      </c>
    </row>
    <row r="60" spans="1:10" ht="20.100000000000001" customHeight="1" thickBot="1" x14ac:dyDescent="0.3">
      <c r="A60" s="18" t="s">
        <v>11</v>
      </c>
      <c r="B60" s="38">
        <f>(B59/B58)*100</f>
        <v>0</v>
      </c>
      <c r="C60" s="38">
        <f t="shared" ref="C60:J60" si="18">(C59/C58)*100</f>
        <v>0</v>
      </c>
      <c r="D60" s="38">
        <f t="shared" si="18"/>
        <v>7.3307220332772118</v>
      </c>
      <c r="E60" s="38">
        <f t="shared" si="18"/>
        <v>0</v>
      </c>
      <c r="F60" s="38">
        <f t="shared" si="18"/>
        <v>0</v>
      </c>
      <c r="G60" s="38">
        <f t="shared" si="18"/>
        <v>0</v>
      </c>
      <c r="H60" s="38">
        <f t="shared" si="18"/>
        <v>0</v>
      </c>
      <c r="I60" s="38">
        <f t="shared" si="18"/>
        <v>0.52485178419258938</v>
      </c>
      <c r="J60" s="38">
        <f t="shared" si="18"/>
        <v>6.4548251725272079E-2</v>
      </c>
    </row>
    <row r="61" spans="1:10" ht="20.100000000000001" customHeight="1" thickBot="1" x14ac:dyDescent="0.3">
      <c r="A61" s="19" t="s">
        <v>22</v>
      </c>
      <c r="B61" s="39">
        <v>0</v>
      </c>
      <c r="C61" s="35">
        <v>0</v>
      </c>
      <c r="D61" s="35">
        <v>4035.14</v>
      </c>
      <c r="E61" s="35">
        <v>0</v>
      </c>
      <c r="F61" s="35">
        <v>0</v>
      </c>
      <c r="G61" s="35">
        <v>0</v>
      </c>
      <c r="H61" s="40">
        <v>0</v>
      </c>
      <c r="I61" s="46">
        <f>B61+C61+D61+E61+F61+G61+H61</f>
        <v>4035.14</v>
      </c>
      <c r="J61" s="41">
        <v>46.1</v>
      </c>
    </row>
    <row r="62" spans="1:10" ht="20.100000000000001" customHeight="1" thickBot="1" x14ac:dyDescent="0.3">
      <c r="A62" s="20" t="s">
        <v>10</v>
      </c>
      <c r="B62" s="42" t="e">
        <f>B61/B59</f>
        <v>#DIV/0!</v>
      </c>
      <c r="C62" s="42" t="e">
        <f t="shared" ref="C62:J62" si="19">C61/C59</f>
        <v>#DIV/0!</v>
      </c>
      <c r="D62" s="42">
        <f t="shared" si="19"/>
        <v>5.0175826908729171</v>
      </c>
      <c r="E62" s="42" t="e">
        <f t="shared" si="19"/>
        <v>#DIV/0!</v>
      </c>
      <c r="F62" s="42" t="e">
        <f t="shared" si="19"/>
        <v>#DIV/0!</v>
      </c>
      <c r="G62" s="42" t="e">
        <f t="shared" si="19"/>
        <v>#DIV/0!</v>
      </c>
      <c r="H62" s="42" t="e">
        <f t="shared" si="19"/>
        <v>#DIV/0!</v>
      </c>
      <c r="I62" s="42">
        <f t="shared" si="19"/>
        <v>5.0175826908729171</v>
      </c>
      <c r="J62" s="42">
        <f t="shared" si="19"/>
        <v>2.0954545454545457</v>
      </c>
    </row>
    <row r="63" spans="1:10" ht="20.100000000000001" customHeight="1" thickBot="1" x14ac:dyDescent="0.3">
      <c r="A63" s="55" t="s">
        <v>17</v>
      </c>
      <c r="B63" s="56"/>
      <c r="C63" s="56"/>
      <c r="D63" s="56"/>
      <c r="E63" s="56"/>
      <c r="F63" s="56"/>
      <c r="G63" s="56"/>
      <c r="H63" s="56"/>
      <c r="I63" s="56"/>
      <c r="J63" s="57"/>
    </row>
    <row r="64" spans="1:10" ht="20.100000000000001" customHeight="1" thickBot="1" x14ac:dyDescent="0.3">
      <c r="A64" s="3" t="s">
        <v>21</v>
      </c>
      <c r="B64" s="48">
        <v>46366.99</v>
      </c>
      <c r="C64" s="49">
        <v>1510.96</v>
      </c>
      <c r="D64" s="49">
        <v>3121.09</v>
      </c>
      <c r="E64" s="49">
        <v>34395.360000000001</v>
      </c>
      <c r="F64" s="49">
        <v>1054.8599999999999</v>
      </c>
      <c r="G64" s="49">
        <v>1753.31</v>
      </c>
      <c r="H64" s="49">
        <v>1359.81</v>
      </c>
      <c r="I64" s="49">
        <f>B64+C64+D64+E64+F64+G64+H64</f>
        <v>89562.37999999999</v>
      </c>
      <c r="J64" s="49">
        <v>23087.5</v>
      </c>
    </row>
    <row r="65" spans="1:10" ht="20.100000000000001" customHeight="1" thickBot="1" x14ac:dyDescent="0.3">
      <c r="A65" s="4" t="s">
        <v>20</v>
      </c>
      <c r="B65" s="34">
        <v>0</v>
      </c>
      <c r="C65" s="34">
        <v>0</v>
      </c>
      <c r="D65" s="43">
        <v>0</v>
      </c>
      <c r="E65" s="44">
        <v>0</v>
      </c>
      <c r="F65" s="34">
        <v>0</v>
      </c>
      <c r="G65" s="34">
        <v>0</v>
      </c>
      <c r="H65" s="34">
        <v>0</v>
      </c>
      <c r="I65" s="34">
        <f>B65+C65+D65+E65+F65+G65+H65</f>
        <v>0</v>
      </c>
      <c r="J65" s="37">
        <v>0</v>
      </c>
    </row>
    <row r="66" spans="1:10" ht="20.100000000000001" customHeight="1" thickBot="1" x14ac:dyDescent="0.3">
      <c r="A66" s="5" t="s">
        <v>11</v>
      </c>
      <c r="B66" s="38">
        <f>(B65/B64)*100</f>
        <v>0</v>
      </c>
      <c r="C66" s="38">
        <f t="shared" ref="C66:J66" si="20">(C65/C64)*100</f>
        <v>0</v>
      </c>
      <c r="D66" s="38">
        <f t="shared" si="20"/>
        <v>0</v>
      </c>
      <c r="E66" s="38">
        <f t="shared" si="20"/>
        <v>0</v>
      </c>
      <c r="F66" s="38">
        <f t="shared" si="20"/>
        <v>0</v>
      </c>
      <c r="G66" s="38">
        <f t="shared" si="20"/>
        <v>0</v>
      </c>
      <c r="H66" s="38">
        <f t="shared" si="20"/>
        <v>0</v>
      </c>
      <c r="I66" s="38">
        <f t="shared" si="20"/>
        <v>0</v>
      </c>
      <c r="J66" s="38">
        <f t="shared" si="20"/>
        <v>0</v>
      </c>
    </row>
    <row r="67" spans="1:10" ht="20.100000000000001" customHeight="1" thickBot="1" x14ac:dyDescent="0.3">
      <c r="A67" s="6" t="s">
        <v>22</v>
      </c>
      <c r="B67" s="39">
        <v>0</v>
      </c>
      <c r="C67" s="35">
        <v>0</v>
      </c>
      <c r="D67" s="35">
        <v>0</v>
      </c>
      <c r="E67" s="35">
        <v>0</v>
      </c>
      <c r="F67" s="35">
        <v>0</v>
      </c>
      <c r="G67" s="35">
        <v>0</v>
      </c>
      <c r="H67" s="40">
        <v>0</v>
      </c>
      <c r="I67" s="46">
        <f>B67+C67+D67+E67+F67+G67+H67</f>
        <v>0</v>
      </c>
      <c r="J67" s="41">
        <v>0</v>
      </c>
    </row>
    <row r="68" spans="1:10" ht="20.100000000000001" customHeight="1" thickBot="1" x14ac:dyDescent="0.3">
      <c r="A68" s="26" t="s">
        <v>10</v>
      </c>
      <c r="B68" s="42" t="e">
        <f t="shared" ref="B68:J68" si="21">B67/B65</f>
        <v>#DIV/0!</v>
      </c>
      <c r="C68" s="42" t="e">
        <f t="shared" si="21"/>
        <v>#DIV/0!</v>
      </c>
      <c r="D68" s="42" t="e">
        <f t="shared" si="21"/>
        <v>#DIV/0!</v>
      </c>
      <c r="E68" s="42" t="e">
        <f t="shared" si="21"/>
        <v>#DIV/0!</v>
      </c>
      <c r="F68" s="42" t="e">
        <f t="shared" si="21"/>
        <v>#DIV/0!</v>
      </c>
      <c r="G68" s="42" t="e">
        <f t="shared" si="21"/>
        <v>#DIV/0!</v>
      </c>
      <c r="H68" s="42" t="e">
        <f t="shared" si="21"/>
        <v>#DIV/0!</v>
      </c>
      <c r="I68" s="42" t="e">
        <f t="shared" si="21"/>
        <v>#DIV/0!</v>
      </c>
      <c r="J68" s="42" t="e">
        <f t="shared" si="21"/>
        <v>#DIV/0!</v>
      </c>
    </row>
    <row r="69" spans="1:10" ht="20.100000000000001" customHeight="1" thickBot="1" x14ac:dyDescent="0.3">
      <c r="A69" s="62" t="s">
        <v>28</v>
      </c>
      <c r="B69" s="63"/>
      <c r="C69" s="63"/>
      <c r="D69" s="63"/>
      <c r="E69" s="63"/>
      <c r="F69" s="63"/>
      <c r="G69" s="63"/>
      <c r="H69" s="63"/>
      <c r="I69" s="63"/>
      <c r="J69" s="64"/>
    </row>
    <row r="70" spans="1:10" ht="20.100000000000001" customHeight="1" thickBot="1" x14ac:dyDescent="0.3">
      <c r="A70" s="3" t="s">
        <v>21</v>
      </c>
      <c r="B70" s="48">
        <v>32569.39</v>
      </c>
      <c r="C70" s="49">
        <v>1010.97</v>
      </c>
      <c r="D70" s="49">
        <v>3458.28</v>
      </c>
      <c r="E70" s="49">
        <v>8448.56</v>
      </c>
      <c r="F70" s="49">
        <v>408.79</v>
      </c>
      <c r="G70" s="49">
        <v>1152.51</v>
      </c>
      <c r="H70" s="49">
        <v>504.67</v>
      </c>
      <c r="I70" s="49">
        <f>B70+C70+D70+E70+F70+G70+H70</f>
        <v>47553.17</v>
      </c>
      <c r="J70" s="49">
        <v>13055</v>
      </c>
    </row>
    <row r="71" spans="1:10" ht="20.100000000000001" customHeight="1" thickBot="1" x14ac:dyDescent="0.3">
      <c r="A71" s="4" t="s">
        <v>20</v>
      </c>
      <c r="B71" s="34">
        <v>0</v>
      </c>
      <c r="C71" s="34">
        <v>0</v>
      </c>
      <c r="D71" s="34">
        <v>162.94</v>
      </c>
      <c r="E71" s="34">
        <v>0</v>
      </c>
      <c r="F71" s="34">
        <v>0</v>
      </c>
      <c r="G71" s="34">
        <v>0</v>
      </c>
      <c r="H71" s="34">
        <v>0</v>
      </c>
      <c r="I71" s="34">
        <f>B71+C71+D71+E71+F71+G71+H71</f>
        <v>162.94</v>
      </c>
      <c r="J71" s="37">
        <v>0</v>
      </c>
    </row>
    <row r="72" spans="1:10" ht="20.100000000000001" customHeight="1" thickBot="1" x14ac:dyDescent="0.3">
      <c r="A72" s="5" t="s">
        <v>11</v>
      </c>
      <c r="B72" s="21">
        <f>(B71/B70)*100</f>
        <v>0</v>
      </c>
      <c r="C72" s="21">
        <f t="shared" ref="C72:J72" si="22">(C71/C70)*100</f>
        <v>0</v>
      </c>
      <c r="D72" s="21">
        <f t="shared" si="22"/>
        <v>4.7115907329655196</v>
      </c>
      <c r="E72" s="21">
        <f t="shared" si="22"/>
        <v>0</v>
      </c>
      <c r="F72" s="21">
        <f t="shared" si="22"/>
        <v>0</v>
      </c>
      <c r="G72" s="21">
        <f t="shared" si="22"/>
        <v>0</v>
      </c>
      <c r="H72" s="21">
        <f t="shared" si="22"/>
        <v>0</v>
      </c>
      <c r="I72" s="21">
        <f t="shared" si="22"/>
        <v>0.34264802956353912</v>
      </c>
      <c r="J72" s="21">
        <f t="shared" si="22"/>
        <v>0</v>
      </c>
    </row>
    <row r="73" spans="1:10" ht="20.100000000000001" customHeight="1" thickBot="1" x14ac:dyDescent="0.3">
      <c r="A73" s="6" t="s">
        <v>22</v>
      </c>
      <c r="B73" s="39">
        <v>0</v>
      </c>
      <c r="C73" s="35">
        <v>0</v>
      </c>
      <c r="D73" s="35">
        <v>1011.43</v>
      </c>
      <c r="E73" s="35">
        <v>0</v>
      </c>
      <c r="F73" s="35">
        <v>0</v>
      </c>
      <c r="G73" s="35">
        <v>0</v>
      </c>
      <c r="H73" s="40">
        <v>0</v>
      </c>
      <c r="I73" s="46">
        <f>B73+C73+D73+E73+F73+G73+H73</f>
        <v>1011.43</v>
      </c>
      <c r="J73" s="41">
        <v>0</v>
      </c>
    </row>
    <row r="74" spans="1:10" ht="20.100000000000001" customHeight="1" thickBot="1" x14ac:dyDescent="0.3">
      <c r="A74" s="7" t="s">
        <v>10</v>
      </c>
      <c r="B74" s="22" t="e">
        <f>B73/B71</f>
        <v>#DIV/0!</v>
      </c>
      <c r="C74" s="22" t="e">
        <f>C73/C71</f>
        <v>#DIV/0!</v>
      </c>
      <c r="D74" s="22">
        <f t="shared" ref="D74:J74" si="23">D73/D71</f>
        <v>6.2073769485700252</v>
      </c>
      <c r="E74" s="22" t="e">
        <f t="shared" si="23"/>
        <v>#DIV/0!</v>
      </c>
      <c r="F74" s="22" t="e">
        <f t="shared" si="23"/>
        <v>#DIV/0!</v>
      </c>
      <c r="G74" s="22" t="e">
        <f t="shared" si="23"/>
        <v>#DIV/0!</v>
      </c>
      <c r="H74" s="22" t="e">
        <f t="shared" si="23"/>
        <v>#DIV/0!</v>
      </c>
      <c r="I74" s="22">
        <f t="shared" si="23"/>
        <v>6.2073769485700252</v>
      </c>
      <c r="J74" s="22" t="e">
        <f t="shared" si="23"/>
        <v>#DIV/0!</v>
      </c>
    </row>
    <row r="75" spans="1:10" ht="20.100000000000001" customHeight="1" thickBot="1" x14ac:dyDescent="0.3">
      <c r="A75" s="55" t="s">
        <v>27</v>
      </c>
      <c r="B75" s="56"/>
      <c r="C75" s="56"/>
      <c r="D75" s="56"/>
      <c r="E75" s="56"/>
      <c r="F75" s="56"/>
      <c r="G75" s="56"/>
      <c r="H75" s="56"/>
      <c r="I75" s="56"/>
      <c r="J75" s="57"/>
    </row>
    <row r="76" spans="1:10" ht="20.100000000000001" customHeight="1" thickBot="1" x14ac:dyDescent="0.3">
      <c r="A76" s="3" t="s">
        <v>21</v>
      </c>
      <c r="B76" s="48">
        <v>37764.92</v>
      </c>
      <c r="C76" s="49">
        <v>1349.55</v>
      </c>
      <c r="D76" s="49">
        <v>4444.4399999999996</v>
      </c>
      <c r="E76" s="49">
        <v>12396.82</v>
      </c>
      <c r="F76" s="49">
        <v>979.56</v>
      </c>
      <c r="G76" s="49">
        <v>2333.35</v>
      </c>
      <c r="H76" s="49">
        <v>1273.04</v>
      </c>
      <c r="I76" s="49">
        <f>B76+C76+D76+E76+F76+G76+H76</f>
        <v>60541.68</v>
      </c>
      <c r="J76" s="49">
        <v>18818.25</v>
      </c>
    </row>
    <row r="77" spans="1:10" ht="20.100000000000001" customHeight="1" thickBot="1" x14ac:dyDescent="0.3">
      <c r="A77" s="4" t="s">
        <v>20</v>
      </c>
      <c r="B77" s="34">
        <v>0</v>
      </c>
      <c r="C77" s="34">
        <v>0</v>
      </c>
      <c r="D77" s="34">
        <v>0</v>
      </c>
      <c r="E77" s="34">
        <v>0</v>
      </c>
      <c r="F77" s="34">
        <v>0</v>
      </c>
      <c r="G77" s="34">
        <v>0</v>
      </c>
      <c r="H77" s="34">
        <v>0</v>
      </c>
      <c r="I77" s="34">
        <f>B77+C77+D77+E77+F77+G77+H77</f>
        <v>0</v>
      </c>
      <c r="J77" s="37">
        <v>0</v>
      </c>
    </row>
    <row r="78" spans="1:10" ht="20.100000000000001" customHeight="1" thickBot="1" x14ac:dyDescent="0.3">
      <c r="A78" s="5" t="s">
        <v>11</v>
      </c>
      <c r="B78" s="21">
        <f>(B77/B76)*100</f>
        <v>0</v>
      </c>
      <c r="C78" s="21">
        <f t="shared" ref="C78:J78" si="24">(C77/C76)*100</f>
        <v>0</v>
      </c>
      <c r="D78" s="21">
        <f t="shared" si="24"/>
        <v>0</v>
      </c>
      <c r="E78" s="21">
        <f t="shared" si="24"/>
        <v>0</v>
      </c>
      <c r="F78" s="21">
        <f t="shared" si="24"/>
        <v>0</v>
      </c>
      <c r="G78" s="21">
        <f t="shared" si="24"/>
        <v>0</v>
      </c>
      <c r="H78" s="21">
        <f t="shared" si="24"/>
        <v>0</v>
      </c>
      <c r="I78" s="21">
        <f t="shared" si="24"/>
        <v>0</v>
      </c>
      <c r="J78" s="21">
        <f t="shared" si="24"/>
        <v>0</v>
      </c>
    </row>
    <row r="79" spans="1:10" ht="20.100000000000001" customHeight="1" thickBot="1" x14ac:dyDescent="0.3">
      <c r="A79" s="6" t="s">
        <v>22</v>
      </c>
      <c r="B79" s="39">
        <v>0</v>
      </c>
      <c r="C79" s="35">
        <v>0</v>
      </c>
      <c r="D79" s="35">
        <v>0</v>
      </c>
      <c r="E79" s="35">
        <v>0</v>
      </c>
      <c r="F79" s="35">
        <v>0</v>
      </c>
      <c r="G79" s="35">
        <v>0</v>
      </c>
      <c r="H79" s="40">
        <v>0</v>
      </c>
      <c r="I79" s="46">
        <f>B79+C79+D79+E79+F79+G79+H79</f>
        <v>0</v>
      </c>
      <c r="J79" s="41">
        <v>0</v>
      </c>
    </row>
    <row r="80" spans="1:10" ht="20.100000000000001" customHeight="1" thickBot="1" x14ac:dyDescent="0.3">
      <c r="A80" s="7" t="s">
        <v>10</v>
      </c>
      <c r="B80" s="22" t="e">
        <f>B79/B77</f>
        <v>#DIV/0!</v>
      </c>
      <c r="C80" s="22" t="e">
        <f t="shared" ref="C80:J80" si="25">C79/C77</f>
        <v>#DIV/0!</v>
      </c>
      <c r="D80" s="22" t="e">
        <f t="shared" si="25"/>
        <v>#DIV/0!</v>
      </c>
      <c r="E80" s="22" t="e">
        <f t="shared" si="25"/>
        <v>#DIV/0!</v>
      </c>
      <c r="F80" s="22" t="e">
        <f t="shared" si="25"/>
        <v>#DIV/0!</v>
      </c>
      <c r="G80" s="22" t="e">
        <f t="shared" si="25"/>
        <v>#DIV/0!</v>
      </c>
      <c r="H80" s="22" t="e">
        <f t="shared" si="25"/>
        <v>#DIV/0!</v>
      </c>
      <c r="I80" s="22" t="e">
        <f t="shared" si="25"/>
        <v>#DIV/0!</v>
      </c>
      <c r="J80" s="22" t="e">
        <f t="shared" si="25"/>
        <v>#DIV/0!</v>
      </c>
    </row>
    <row r="81" spans="1:12" ht="15.75" x14ac:dyDescent="0.25">
      <c r="A81" s="1" t="s">
        <v>18</v>
      </c>
      <c r="B81" s="8"/>
      <c r="C81" s="8"/>
      <c r="D81" s="8"/>
      <c r="E81" s="8"/>
      <c r="F81" s="8"/>
      <c r="G81" s="8"/>
      <c r="H81" s="8"/>
      <c r="I81" s="8"/>
      <c r="J81" s="8"/>
    </row>
    <row r="82" spans="1:12" ht="15.75" x14ac:dyDescent="0.25">
      <c r="A82" s="9" t="s">
        <v>19</v>
      </c>
      <c r="B82" s="8"/>
      <c r="C82" s="8"/>
      <c r="D82" s="8"/>
      <c r="E82" s="8"/>
      <c r="F82" s="8"/>
      <c r="G82" s="8"/>
      <c r="H82" s="8"/>
      <c r="I82" s="8"/>
      <c r="J82" s="8"/>
    </row>
    <row r="83" spans="1:12" ht="15.75" x14ac:dyDescent="0.25">
      <c r="A83" s="1"/>
      <c r="B83" s="8"/>
      <c r="C83" s="8"/>
      <c r="D83" s="8"/>
      <c r="E83" s="8"/>
      <c r="F83" s="8"/>
      <c r="G83" s="8"/>
      <c r="H83" s="8"/>
      <c r="I83" s="8"/>
      <c r="J83" s="8"/>
    </row>
    <row r="84" spans="1:12" ht="16.5" thickBot="1" x14ac:dyDescent="0.3">
      <c r="A84" s="58" t="s">
        <v>32</v>
      </c>
      <c r="B84" s="58"/>
      <c r="C84" s="58"/>
      <c r="D84" s="58"/>
      <c r="E84" s="58"/>
      <c r="F84" s="58"/>
      <c r="G84" s="58"/>
      <c r="H84" s="58"/>
      <c r="I84" s="58"/>
      <c r="J84" s="58"/>
    </row>
    <row r="85" spans="1:12" ht="16.5" thickBot="1" x14ac:dyDescent="0.3">
      <c r="A85" s="65" t="s">
        <v>23</v>
      </c>
      <c r="B85" s="66"/>
      <c r="C85" s="66"/>
      <c r="D85" s="66"/>
      <c r="E85" s="66"/>
      <c r="F85" s="66"/>
      <c r="G85" s="66"/>
      <c r="H85" s="66"/>
      <c r="I85" s="66"/>
      <c r="J85" s="67"/>
    </row>
    <row r="86" spans="1:12" ht="27" thickTop="1" thickBot="1" x14ac:dyDescent="0.3">
      <c r="A86" s="47" t="s">
        <v>33</v>
      </c>
      <c r="B86" s="11" t="s">
        <v>0</v>
      </c>
      <c r="C86" s="11" t="s">
        <v>1</v>
      </c>
      <c r="D86" s="11" t="s">
        <v>2</v>
      </c>
      <c r="E86" s="11" t="s">
        <v>3</v>
      </c>
      <c r="F86" s="11" t="s">
        <v>4</v>
      </c>
      <c r="G86" s="11" t="s">
        <v>5</v>
      </c>
      <c r="H86" s="11" t="s">
        <v>6</v>
      </c>
      <c r="I86" s="30" t="s">
        <v>7</v>
      </c>
      <c r="J86" s="12" t="s">
        <v>8</v>
      </c>
    </row>
    <row r="87" spans="1:12" ht="16.5" thickTop="1" thickBot="1" x14ac:dyDescent="0.3">
      <c r="A87" s="13" t="s">
        <v>21</v>
      </c>
      <c r="B87" s="31">
        <f t="shared" ref="B87:J88" si="26">B76+B70+B64+B58+B52+B46+B40+B34+B28+B22+B16+B10+B4</f>
        <v>774637.6399999999</v>
      </c>
      <c r="C87" s="31">
        <f t="shared" si="26"/>
        <v>23945.71</v>
      </c>
      <c r="D87" s="31">
        <f t="shared" si="26"/>
        <v>114632.72999999998</v>
      </c>
      <c r="E87" s="31">
        <f t="shared" si="26"/>
        <v>217278.52</v>
      </c>
      <c r="F87" s="31">
        <f t="shared" si="26"/>
        <v>31432.270000000004</v>
      </c>
      <c r="G87" s="31">
        <f t="shared" si="26"/>
        <v>46740.28</v>
      </c>
      <c r="H87" s="31">
        <f t="shared" si="26"/>
        <v>42097.439999999995</v>
      </c>
      <c r="I87" s="31">
        <f t="shared" si="26"/>
        <v>1250764.5899999999</v>
      </c>
      <c r="J87" s="31">
        <f t="shared" si="26"/>
        <v>368213.70999999996</v>
      </c>
    </row>
    <row r="88" spans="1:12" ht="15.75" thickBot="1" x14ac:dyDescent="0.3">
      <c r="A88" s="14" t="s">
        <v>20</v>
      </c>
      <c r="B88" s="32">
        <f t="shared" si="26"/>
        <v>50</v>
      </c>
      <c r="C88" s="32">
        <f t="shared" si="26"/>
        <v>0</v>
      </c>
      <c r="D88" s="32">
        <f t="shared" si="26"/>
        <v>1585.5300000000002</v>
      </c>
      <c r="E88" s="32">
        <f t="shared" si="26"/>
        <v>0</v>
      </c>
      <c r="F88" s="32">
        <f t="shared" si="26"/>
        <v>0</v>
      </c>
      <c r="G88" s="32">
        <f t="shared" si="26"/>
        <v>0</v>
      </c>
      <c r="H88" s="32">
        <f t="shared" si="26"/>
        <v>0</v>
      </c>
      <c r="I88" s="32">
        <f t="shared" si="26"/>
        <v>1635.5300000000002</v>
      </c>
      <c r="J88" s="32">
        <f t="shared" si="26"/>
        <v>22</v>
      </c>
      <c r="L88" s="24"/>
    </row>
    <row r="89" spans="1:12" ht="15.75" thickBot="1" x14ac:dyDescent="0.3">
      <c r="A89" s="15" t="s">
        <v>11</v>
      </c>
      <c r="B89" s="25">
        <f>(B88/B87)*100</f>
        <v>6.4546308387493289E-3</v>
      </c>
      <c r="C89" s="25">
        <f t="shared" ref="C89:J89" si="27">(C88/C87)*100</f>
        <v>0</v>
      </c>
      <c r="D89" s="25">
        <f t="shared" si="27"/>
        <v>1.3831390040174394</v>
      </c>
      <c r="E89" s="25">
        <f t="shared" si="27"/>
        <v>0</v>
      </c>
      <c r="F89" s="25">
        <f t="shared" si="27"/>
        <v>0</v>
      </c>
      <c r="G89" s="25">
        <f t="shared" si="27"/>
        <v>0</v>
      </c>
      <c r="H89" s="25">
        <f t="shared" si="27"/>
        <v>0</v>
      </c>
      <c r="I89" s="25">
        <f t="shared" si="27"/>
        <v>0.13076241629130231</v>
      </c>
      <c r="J89" s="25">
        <f t="shared" si="27"/>
        <v>5.974791107044874E-3</v>
      </c>
    </row>
    <row r="90" spans="1:12" ht="15.75" thickBot="1" x14ac:dyDescent="0.3">
      <c r="A90" s="27" t="s">
        <v>22</v>
      </c>
      <c r="B90" s="32">
        <f>B79+B73+B67+B61+B55+B49+B43+B37+B31+B25+B19+B13+B7</f>
        <v>270</v>
      </c>
      <c r="C90" s="32">
        <f t="shared" ref="C90:J90" si="28">C79+C73+C67+C61+C55+C49+C43+C37+C31+C25+C19+C13+C7</f>
        <v>0</v>
      </c>
      <c r="D90" s="32">
        <f t="shared" si="28"/>
        <v>8968.93</v>
      </c>
      <c r="E90" s="32">
        <f t="shared" si="28"/>
        <v>0</v>
      </c>
      <c r="F90" s="32">
        <f t="shared" si="28"/>
        <v>0</v>
      </c>
      <c r="G90" s="32">
        <f t="shared" si="28"/>
        <v>0</v>
      </c>
      <c r="H90" s="32">
        <f t="shared" si="28"/>
        <v>0</v>
      </c>
      <c r="I90" s="32">
        <f t="shared" si="28"/>
        <v>9238.93</v>
      </c>
      <c r="J90" s="32">
        <f t="shared" si="28"/>
        <v>46.1</v>
      </c>
    </row>
    <row r="91" spans="1:12" ht="15.75" thickBot="1" x14ac:dyDescent="0.3">
      <c r="A91" s="15" t="s">
        <v>10</v>
      </c>
      <c r="B91" s="25">
        <f>B90/B88</f>
        <v>5.4</v>
      </c>
      <c r="C91" s="25" t="e">
        <f t="shared" ref="C91:J91" si="29">C90/C88</f>
        <v>#DIV/0!</v>
      </c>
      <c r="D91" s="25">
        <f t="shared" si="29"/>
        <v>5.6567393868296403</v>
      </c>
      <c r="E91" s="25" t="e">
        <f t="shared" si="29"/>
        <v>#DIV/0!</v>
      </c>
      <c r="F91" s="25" t="e">
        <f t="shared" si="29"/>
        <v>#DIV/0!</v>
      </c>
      <c r="G91" s="25" t="e">
        <f t="shared" si="29"/>
        <v>#DIV/0!</v>
      </c>
      <c r="H91" s="25" t="e">
        <f t="shared" si="29"/>
        <v>#DIV/0!</v>
      </c>
      <c r="I91" s="25">
        <f t="shared" si="29"/>
        <v>5.6488905736978223</v>
      </c>
      <c r="J91" s="25">
        <f t="shared" si="29"/>
        <v>2.0954545454545457</v>
      </c>
    </row>
    <row r="93" spans="1:12" x14ac:dyDescent="0.25">
      <c r="B93" s="23"/>
      <c r="C93" s="24"/>
      <c r="D93" s="23"/>
      <c r="I93" s="23"/>
    </row>
    <row r="94" spans="1:12" x14ac:dyDescent="0.25">
      <c r="G94" s="50"/>
    </row>
  </sheetData>
  <mergeCells count="16">
    <mergeCell ref="A69:J69"/>
    <mergeCell ref="A75:J75"/>
    <mergeCell ref="A84:J84"/>
    <mergeCell ref="A85:J85"/>
    <mergeCell ref="A33:J33"/>
    <mergeCell ref="A39:J39"/>
    <mergeCell ref="A45:J45"/>
    <mergeCell ref="A51:J51"/>
    <mergeCell ref="A57:J57"/>
    <mergeCell ref="A63:J63"/>
    <mergeCell ref="A27:J27"/>
    <mergeCell ref="A1:J1"/>
    <mergeCell ref="A3:J3"/>
    <mergeCell ref="A9:J9"/>
    <mergeCell ref="A15:J15"/>
    <mergeCell ref="A21:J21"/>
  </mergeCells>
  <conditionalFormatting sqref="D65">
    <cfRule type="expression" dxfId="19" priority="2">
      <formula>D$39=100</formula>
    </cfRule>
  </conditionalFormatting>
  <conditionalFormatting sqref="D65">
    <cfRule type="cellIs" dxfId="18" priority="1" operator="greaterThan">
      <formula>D64</formula>
    </cfRule>
  </conditionalFormatting>
  <pageMargins left="0.70866141732283472" right="0.70866141732283472" top="0.78740157480314965" bottom="0.78740157480314965" header="0.31496062992125984" footer="0.31496062992125984"/>
  <pageSetup paperSize="9" scale="7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4"/>
  <sheetViews>
    <sheetView tabSelected="1" workbookViewId="0">
      <pane xSplit="10" ySplit="2" topLeftCell="K69" activePane="bottomRight" state="frozen"/>
      <selection pane="topRight" activeCell="K1" sqref="K1"/>
      <selection pane="bottomLeft" activeCell="A3" sqref="A3"/>
      <selection pane="bottomRight" activeCell="K24" sqref="K24"/>
    </sheetView>
  </sheetViews>
  <sheetFormatPr defaultRowHeight="15" x14ac:dyDescent="0.25"/>
  <cols>
    <col min="1" max="1" width="34.42578125" customWidth="1"/>
    <col min="2" max="10" width="12.7109375" customWidth="1"/>
    <col min="11" max="11" width="9.140625" style="28"/>
    <col min="12" max="12" width="11.42578125" bestFit="1" customWidth="1"/>
  </cols>
  <sheetData>
    <row r="1" spans="1:10" ht="32.25" customHeight="1" thickBot="1" x14ac:dyDescent="0.3">
      <c r="A1" s="58" t="s">
        <v>30</v>
      </c>
      <c r="B1" s="58"/>
      <c r="C1" s="58"/>
      <c r="D1" s="58"/>
      <c r="E1" s="58"/>
      <c r="F1" s="58"/>
      <c r="G1" s="58"/>
      <c r="H1" s="58"/>
      <c r="I1" s="58"/>
      <c r="J1" s="58"/>
    </row>
    <row r="2" spans="1:10" ht="30.75" thickBot="1" x14ac:dyDescent="0.3">
      <c r="A2" s="45" t="s">
        <v>50</v>
      </c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9" t="s">
        <v>7</v>
      </c>
      <c r="J2" s="10" t="s">
        <v>8</v>
      </c>
    </row>
    <row r="3" spans="1:10" ht="17.25" thickTop="1" thickBot="1" x14ac:dyDescent="0.3">
      <c r="A3" s="59" t="s">
        <v>24</v>
      </c>
      <c r="B3" s="60"/>
      <c r="C3" s="60"/>
      <c r="D3" s="60"/>
      <c r="E3" s="60"/>
      <c r="F3" s="60"/>
      <c r="G3" s="60"/>
      <c r="H3" s="60"/>
      <c r="I3" s="60"/>
      <c r="J3" s="61"/>
    </row>
    <row r="4" spans="1:10" ht="20.100000000000001" customHeight="1" thickBot="1" x14ac:dyDescent="0.3">
      <c r="A4" s="3" t="s">
        <v>21</v>
      </c>
      <c r="B4" s="48">
        <v>165703.76999999999</v>
      </c>
      <c r="C4" s="49">
        <v>6702.03</v>
      </c>
      <c r="D4" s="49">
        <v>24047.71</v>
      </c>
      <c r="E4" s="49">
        <v>39578.04</v>
      </c>
      <c r="F4" s="49">
        <v>5138.47</v>
      </c>
      <c r="G4" s="49">
        <v>6563.73</v>
      </c>
      <c r="H4" s="49">
        <v>6055.78</v>
      </c>
      <c r="I4" s="49">
        <f>B4+C4+D4+E4+F4+G4+H4</f>
        <v>253789.53</v>
      </c>
      <c r="J4" s="49">
        <v>86675.55</v>
      </c>
    </row>
    <row r="5" spans="1:10" ht="20.100000000000001" customHeight="1" thickBot="1" x14ac:dyDescent="0.3">
      <c r="A5" s="4" t="s">
        <v>20</v>
      </c>
      <c r="B5" s="34">
        <v>165610.49000000002</v>
      </c>
      <c r="C5" s="34">
        <v>6702.0300000000007</v>
      </c>
      <c r="D5" s="34">
        <v>24047.71</v>
      </c>
      <c r="E5" s="34">
        <v>39578.039999999994</v>
      </c>
      <c r="F5" s="34">
        <v>5138.47</v>
      </c>
      <c r="G5" s="34">
        <v>6557.2300000000005</v>
      </c>
      <c r="H5" s="34">
        <v>6002.0300000000007</v>
      </c>
      <c r="I5" s="33">
        <f>B5+C5+D5+E5+F5+G5+H5</f>
        <v>253636.00000000003</v>
      </c>
      <c r="J5" s="37">
        <v>86675.55</v>
      </c>
    </row>
    <row r="6" spans="1:10" ht="20.100000000000001" customHeight="1" thickBot="1" x14ac:dyDescent="0.3">
      <c r="A6" s="5" t="s">
        <v>11</v>
      </c>
      <c r="B6" s="38">
        <f>(B5/B4)*100</f>
        <v>99.943706772634101</v>
      </c>
      <c r="C6" s="38">
        <f t="shared" ref="C6:J6" si="0">(C5/C4)*100</f>
        <v>100.00000000000003</v>
      </c>
      <c r="D6" s="38">
        <f t="shared" si="0"/>
        <v>100</v>
      </c>
      <c r="E6" s="38">
        <f t="shared" si="0"/>
        <v>99.999999999999972</v>
      </c>
      <c r="F6" s="38">
        <f t="shared" si="0"/>
        <v>100</v>
      </c>
      <c r="G6" s="38">
        <f t="shared" si="0"/>
        <v>99.900970941827296</v>
      </c>
      <c r="H6" s="38">
        <f t="shared" si="0"/>
        <v>99.112418218627511</v>
      </c>
      <c r="I6" s="38">
        <f t="shared" si="0"/>
        <v>99.939504990611709</v>
      </c>
      <c r="J6" s="38">
        <f t="shared" si="0"/>
        <v>100</v>
      </c>
    </row>
    <row r="7" spans="1:10" ht="20.100000000000001" customHeight="1" thickBot="1" x14ac:dyDescent="0.3">
      <c r="A7" s="6" t="s">
        <v>22</v>
      </c>
      <c r="B7" s="39">
        <v>1086982.4099999999</v>
      </c>
      <c r="C7" s="35">
        <v>34661.760000000002</v>
      </c>
      <c r="D7" s="35">
        <v>155415.39000000001</v>
      </c>
      <c r="E7" s="35">
        <v>216956.3</v>
      </c>
      <c r="F7" s="35">
        <v>29059.320000000003</v>
      </c>
      <c r="G7" s="35">
        <v>27540.330000000005</v>
      </c>
      <c r="H7" s="40">
        <v>35095.22</v>
      </c>
      <c r="I7" s="36">
        <f>B7+C7+D7+E7+F7+G7+H7</f>
        <v>1585710.7300000002</v>
      </c>
      <c r="J7" s="41">
        <v>306203.98</v>
      </c>
    </row>
    <row r="8" spans="1:10" ht="20.100000000000001" customHeight="1" thickBot="1" x14ac:dyDescent="0.3">
      <c r="A8" s="7" t="s">
        <v>10</v>
      </c>
      <c r="B8" s="42">
        <f t="shared" ref="B8:J8" si="1">B7/B5</f>
        <v>6.5634876752070461</v>
      </c>
      <c r="C8" s="42">
        <f t="shared" si="1"/>
        <v>5.1718300276184976</v>
      </c>
      <c r="D8" s="42">
        <f t="shared" si="1"/>
        <v>6.4627937545820382</v>
      </c>
      <c r="E8" s="42">
        <f t="shared" si="1"/>
        <v>5.4817343152920159</v>
      </c>
      <c r="F8" s="42">
        <f t="shared" si="1"/>
        <v>5.6552475736941155</v>
      </c>
      <c r="G8" s="42">
        <f t="shared" si="1"/>
        <v>4.1999945098768849</v>
      </c>
      <c r="H8" s="42">
        <f t="shared" si="1"/>
        <v>5.8472250222008215</v>
      </c>
      <c r="I8" s="42">
        <f t="shared" si="1"/>
        <v>6.251915067261745</v>
      </c>
      <c r="J8" s="42">
        <f t="shared" si="1"/>
        <v>3.5327607381781827</v>
      </c>
    </row>
    <row r="9" spans="1:10" ht="20.100000000000001" customHeight="1" thickBot="1" x14ac:dyDescent="0.3">
      <c r="A9" s="55" t="s">
        <v>9</v>
      </c>
      <c r="B9" s="56"/>
      <c r="C9" s="56"/>
      <c r="D9" s="56"/>
      <c r="E9" s="56"/>
      <c r="F9" s="56"/>
      <c r="G9" s="56"/>
      <c r="H9" s="56"/>
      <c r="I9" s="56"/>
      <c r="J9" s="57"/>
    </row>
    <row r="10" spans="1:10" ht="20.100000000000001" customHeight="1" thickBot="1" x14ac:dyDescent="0.3">
      <c r="A10" s="3" t="s">
        <v>21</v>
      </c>
      <c r="B10" s="48">
        <v>73749.97</v>
      </c>
      <c r="C10" s="49">
        <v>1781.75</v>
      </c>
      <c r="D10" s="49">
        <v>15910.78</v>
      </c>
      <c r="E10" s="49">
        <v>15394.03</v>
      </c>
      <c r="F10" s="49">
        <v>4380.72</v>
      </c>
      <c r="G10" s="49">
        <v>10064.15</v>
      </c>
      <c r="H10" s="49">
        <v>8285.39</v>
      </c>
      <c r="I10" s="49">
        <f>B10+C10+D10+E10+F10+G10+H10</f>
        <v>129566.79</v>
      </c>
      <c r="J10" s="49">
        <v>38863.599999999999</v>
      </c>
    </row>
    <row r="11" spans="1:10" ht="20.100000000000001" customHeight="1" thickBot="1" x14ac:dyDescent="0.3">
      <c r="A11" s="4" t="s">
        <v>20</v>
      </c>
      <c r="B11" s="34">
        <v>73749.97</v>
      </c>
      <c r="C11" s="34">
        <v>1781.75</v>
      </c>
      <c r="D11" s="34">
        <v>15910.78</v>
      </c>
      <c r="E11" s="34">
        <v>15394.03</v>
      </c>
      <c r="F11" s="34">
        <v>4380.72</v>
      </c>
      <c r="G11" s="34">
        <v>10064.15</v>
      </c>
      <c r="H11" s="34">
        <v>8285.39</v>
      </c>
      <c r="I11" s="34">
        <f>B11+C11+D11+E11+F11+G11+H11</f>
        <v>129566.79</v>
      </c>
      <c r="J11" s="37">
        <v>38863.599999999999</v>
      </c>
    </row>
    <row r="12" spans="1:10" ht="20.100000000000001" customHeight="1" thickBot="1" x14ac:dyDescent="0.3">
      <c r="A12" s="5" t="s">
        <v>11</v>
      </c>
      <c r="B12" s="38">
        <f>(B11/B10)*100</f>
        <v>100</v>
      </c>
      <c r="C12" s="38">
        <f t="shared" ref="C12:J12" si="2">(C11/C10)*100</f>
        <v>100</v>
      </c>
      <c r="D12" s="38">
        <f t="shared" si="2"/>
        <v>100</v>
      </c>
      <c r="E12" s="38">
        <f t="shared" si="2"/>
        <v>100</v>
      </c>
      <c r="F12" s="38">
        <f t="shared" si="2"/>
        <v>100</v>
      </c>
      <c r="G12" s="38">
        <f t="shared" si="2"/>
        <v>100</v>
      </c>
      <c r="H12" s="38">
        <f t="shared" si="2"/>
        <v>100</v>
      </c>
      <c r="I12" s="38">
        <f t="shared" si="2"/>
        <v>100</v>
      </c>
      <c r="J12" s="38">
        <f t="shared" si="2"/>
        <v>100</v>
      </c>
    </row>
    <row r="13" spans="1:10" ht="20.100000000000001" customHeight="1" thickBot="1" x14ac:dyDescent="0.3">
      <c r="A13" s="6" t="s">
        <v>22</v>
      </c>
      <c r="B13" s="39">
        <v>503852.32</v>
      </c>
      <c r="C13" s="35">
        <v>9159.5</v>
      </c>
      <c r="D13" s="35">
        <v>97475.72</v>
      </c>
      <c r="E13" s="35">
        <v>86818.7</v>
      </c>
      <c r="F13" s="35">
        <v>25858.36</v>
      </c>
      <c r="G13" s="35">
        <v>48404.62</v>
      </c>
      <c r="H13" s="40">
        <v>49788.12</v>
      </c>
      <c r="I13" s="46">
        <f>B13+C13+D13+E13+F13+G13+H13</f>
        <v>821357.34</v>
      </c>
      <c r="J13" s="41">
        <v>143411.22</v>
      </c>
    </row>
    <row r="14" spans="1:10" ht="20.100000000000001" customHeight="1" thickBot="1" x14ac:dyDescent="0.3">
      <c r="A14" s="7" t="s">
        <v>10</v>
      </c>
      <c r="B14" s="42">
        <f t="shared" ref="B14:J14" si="3">B13/B11</f>
        <v>6.8318986434841937</v>
      </c>
      <c r="C14" s="42">
        <f t="shared" si="3"/>
        <v>5.1407324259856884</v>
      </c>
      <c r="D14" s="42">
        <f t="shared" si="3"/>
        <v>6.1263948090539868</v>
      </c>
      <c r="E14" s="42">
        <f t="shared" si="3"/>
        <v>5.639764246269495</v>
      </c>
      <c r="F14" s="42">
        <f t="shared" si="3"/>
        <v>5.9027648423090264</v>
      </c>
      <c r="G14" s="42">
        <f t="shared" si="3"/>
        <v>4.8096083623554904</v>
      </c>
      <c r="H14" s="42">
        <f t="shared" si="3"/>
        <v>6.0091462200330952</v>
      </c>
      <c r="I14" s="42">
        <f t="shared" si="3"/>
        <v>6.3392582312180457</v>
      </c>
      <c r="J14" s="42">
        <f t="shared" si="3"/>
        <v>3.6901167158986818</v>
      </c>
    </row>
    <row r="15" spans="1:10" ht="20.100000000000001" customHeight="1" thickBot="1" x14ac:dyDescent="0.3">
      <c r="A15" s="55" t="s">
        <v>25</v>
      </c>
      <c r="B15" s="56"/>
      <c r="C15" s="56"/>
      <c r="D15" s="56"/>
      <c r="E15" s="56"/>
      <c r="F15" s="56"/>
      <c r="G15" s="56"/>
      <c r="H15" s="56"/>
      <c r="I15" s="56"/>
      <c r="J15" s="57"/>
    </row>
    <row r="16" spans="1:10" ht="20.100000000000001" customHeight="1" thickBot="1" x14ac:dyDescent="0.3">
      <c r="A16" s="3" t="s">
        <v>21</v>
      </c>
      <c r="B16" s="48">
        <v>53563.88</v>
      </c>
      <c r="C16" s="49">
        <v>1795.32</v>
      </c>
      <c r="D16" s="49">
        <v>6752.18</v>
      </c>
      <c r="E16" s="49">
        <v>8902.07</v>
      </c>
      <c r="F16" s="49">
        <v>1879.9</v>
      </c>
      <c r="G16" s="49">
        <v>2280.6</v>
      </c>
      <c r="H16" s="49">
        <v>3936.6</v>
      </c>
      <c r="I16" s="49">
        <f>B16+C16+D16+E16+F16+G16+H16</f>
        <v>79110.55</v>
      </c>
      <c r="J16" s="49">
        <v>23816.43</v>
      </c>
    </row>
    <row r="17" spans="1:12" ht="20.100000000000001" customHeight="1" thickBot="1" x14ac:dyDescent="0.3">
      <c r="A17" s="4" t="s">
        <v>20</v>
      </c>
      <c r="B17" s="34">
        <v>53563.880000000005</v>
      </c>
      <c r="C17" s="34">
        <v>1795.32</v>
      </c>
      <c r="D17" s="34">
        <v>6752.18</v>
      </c>
      <c r="E17" s="34">
        <v>8902.07</v>
      </c>
      <c r="F17" s="34">
        <v>1879.9</v>
      </c>
      <c r="G17" s="34">
        <v>2280.6</v>
      </c>
      <c r="H17" s="34">
        <v>3936.6</v>
      </c>
      <c r="I17" s="34">
        <f>B17+C17+D17+E17+F17+G17+H17</f>
        <v>79110.550000000017</v>
      </c>
      <c r="J17" s="37">
        <v>23816.43</v>
      </c>
    </row>
    <row r="18" spans="1:12" ht="20.100000000000001" customHeight="1" thickBot="1" x14ac:dyDescent="0.3">
      <c r="A18" s="5" t="s">
        <v>11</v>
      </c>
      <c r="B18" s="38">
        <f>(B17/B16)*100</f>
        <v>100.00000000000003</v>
      </c>
      <c r="C18" s="38">
        <f t="shared" ref="C18:J18" si="4">(C17/C16)*100</f>
        <v>100</v>
      </c>
      <c r="D18" s="38">
        <f t="shared" si="4"/>
        <v>100</v>
      </c>
      <c r="E18" s="38">
        <f t="shared" si="4"/>
        <v>100</v>
      </c>
      <c r="F18" s="38">
        <f t="shared" si="4"/>
        <v>100</v>
      </c>
      <c r="G18" s="38">
        <f t="shared" si="4"/>
        <v>100</v>
      </c>
      <c r="H18" s="38">
        <f t="shared" si="4"/>
        <v>100</v>
      </c>
      <c r="I18" s="38">
        <f t="shared" si="4"/>
        <v>100.00000000000003</v>
      </c>
      <c r="J18" s="38">
        <f t="shared" si="4"/>
        <v>100</v>
      </c>
    </row>
    <row r="19" spans="1:12" ht="20.100000000000001" customHeight="1" thickBot="1" x14ac:dyDescent="0.3">
      <c r="A19" s="6" t="s">
        <v>22</v>
      </c>
      <c r="B19" s="39">
        <v>365387.18</v>
      </c>
      <c r="C19" s="35">
        <v>8786</v>
      </c>
      <c r="D19" s="35">
        <v>46977.06</v>
      </c>
      <c r="E19" s="35">
        <v>49125.560000000005</v>
      </c>
      <c r="F19" s="35">
        <v>10594.83</v>
      </c>
      <c r="G19" s="35">
        <v>9363.14</v>
      </c>
      <c r="H19" s="40">
        <v>22728.240000000002</v>
      </c>
      <c r="I19" s="46">
        <f>B19+C19+D19+E19+F19+G19+H19</f>
        <v>512962.01</v>
      </c>
      <c r="J19" s="41">
        <v>84919.85</v>
      </c>
    </row>
    <row r="20" spans="1:12" ht="20.100000000000001" customHeight="1" thickBot="1" x14ac:dyDescent="0.3">
      <c r="A20" s="26" t="s">
        <v>10</v>
      </c>
      <c r="B20" s="42">
        <f>B19/B17</f>
        <v>6.8215218912446218</v>
      </c>
      <c r="C20" s="42">
        <f t="shared" ref="C20:J20" si="5">C19/C17</f>
        <v>4.8938350823251566</v>
      </c>
      <c r="D20" s="42">
        <f t="shared" si="5"/>
        <v>6.9573174885740601</v>
      </c>
      <c r="E20" s="42">
        <f t="shared" si="5"/>
        <v>5.5184423398153468</v>
      </c>
      <c r="F20" s="42">
        <f t="shared" si="5"/>
        <v>5.6358476514708222</v>
      </c>
      <c r="G20" s="42">
        <f t="shared" si="5"/>
        <v>4.1055599403665699</v>
      </c>
      <c r="H20" s="42">
        <f t="shared" si="5"/>
        <v>5.773571101966164</v>
      </c>
      <c r="I20" s="42">
        <f t="shared" si="5"/>
        <v>6.484116340993709</v>
      </c>
      <c r="J20" s="42">
        <f t="shared" si="5"/>
        <v>3.5655994622199887</v>
      </c>
      <c r="L20" s="23"/>
    </row>
    <row r="21" spans="1:12" ht="20.100000000000001" customHeight="1" thickBot="1" x14ac:dyDescent="0.3">
      <c r="A21" s="62" t="s">
        <v>12</v>
      </c>
      <c r="B21" s="63"/>
      <c r="C21" s="63"/>
      <c r="D21" s="63"/>
      <c r="E21" s="63"/>
      <c r="F21" s="63"/>
      <c r="G21" s="63"/>
      <c r="H21" s="63"/>
      <c r="I21" s="63"/>
      <c r="J21" s="64"/>
    </row>
    <row r="22" spans="1:12" ht="20.100000000000001" customHeight="1" thickBot="1" x14ac:dyDescent="0.3">
      <c r="A22" s="3" t="s">
        <v>21</v>
      </c>
      <c r="B22" s="48">
        <v>10283.86</v>
      </c>
      <c r="C22" s="49">
        <v>98.4</v>
      </c>
      <c r="D22" s="49">
        <v>1252.3</v>
      </c>
      <c r="E22" s="49">
        <v>2702.24</v>
      </c>
      <c r="F22" s="49">
        <v>1354.37</v>
      </c>
      <c r="G22" s="49">
        <v>1338.76</v>
      </c>
      <c r="H22" s="49">
        <v>1577.66</v>
      </c>
      <c r="I22" s="49">
        <f>B22+C22+D22+E22+F22+G22+H22</f>
        <v>18607.589999999997</v>
      </c>
      <c r="J22" s="49">
        <v>5484.31</v>
      </c>
    </row>
    <row r="23" spans="1:12" ht="20.100000000000001" customHeight="1" thickBot="1" x14ac:dyDescent="0.3">
      <c r="A23" s="4" t="s">
        <v>20</v>
      </c>
      <c r="B23" s="34">
        <v>10252.959999999999</v>
      </c>
      <c r="C23" s="34">
        <v>98.4</v>
      </c>
      <c r="D23" s="34">
        <v>1252.3</v>
      </c>
      <c r="E23" s="34">
        <v>2702.24</v>
      </c>
      <c r="F23" s="34">
        <v>1354.37</v>
      </c>
      <c r="G23" s="34">
        <v>1278.6100000000001</v>
      </c>
      <c r="H23" s="34">
        <v>1530.26</v>
      </c>
      <c r="I23" s="34">
        <f>B23+C23+D23+E23+F23+G23+H23</f>
        <v>18469.139999999996</v>
      </c>
      <c r="J23" s="37">
        <v>5484.3099999999995</v>
      </c>
    </row>
    <row r="24" spans="1:12" ht="20.100000000000001" customHeight="1" thickBot="1" x14ac:dyDescent="0.3">
      <c r="A24" s="5" t="s">
        <v>11</v>
      </c>
      <c r="B24" s="38">
        <f>(B23/B22)*100</f>
        <v>99.699529165118918</v>
      </c>
      <c r="C24" s="38">
        <f t="shared" ref="C24:J24" si="6">(C23/C22)*100</f>
        <v>100</v>
      </c>
      <c r="D24" s="38">
        <f t="shared" si="6"/>
        <v>100</v>
      </c>
      <c r="E24" s="38">
        <f t="shared" si="6"/>
        <v>100</v>
      </c>
      <c r="F24" s="38">
        <f t="shared" si="6"/>
        <v>100</v>
      </c>
      <c r="G24" s="38">
        <f t="shared" si="6"/>
        <v>95.507036362006644</v>
      </c>
      <c r="H24" s="38">
        <f t="shared" si="6"/>
        <v>96.995550372070028</v>
      </c>
      <c r="I24" s="38">
        <f t="shared" si="6"/>
        <v>99.255948782190487</v>
      </c>
      <c r="J24" s="38">
        <f t="shared" si="6"/>
        <v>99.999999999999986</v>
      </c>
    </row>
    <row r="25" spans="1:12" ht="20.100000000000001" customHeight="1" thickBot="1" x14ac:dyDescent="0.3">
      <c r="A25" s="6" t="s">
        <v>22</v>
      </c>
      <c r="B25" s="39">
        <v>60585.04</v>
      </c>
      <c r="C25" s="35">
        <v>394.35</v>
      </c>
      <c r="D25" s="35">
        <v>6934.17</v>
      </c>
      <c r="E25" s="35">
        <v>13982.23</v>
      </c>
      <c r="F25" s="35">
        <v>7932.9</v>
      </c>
      <c r="G25" s="35">
        <v>4742.5200000000004</v>
      </c>
      <c r="H25" s="40">
        <v>8873.8700000000008</v>
      </c>
      <c r="I25" s="46">
        <f>B25+C25+D25+E25+F25+G25+H25</f>
        <v>103445.07999999999</v>
      </c>
      <c r="J25" s="41">
        <v>21590.23</v>
      </c>
    </row>
    <row r="26" spans="1:12" ht="20.100000000000001" customHeight="1" thickBot="1" x14ac:dyDescent="0.3">
      <c r="A26" s="7" t="s">
        <v>10</v>
      </c>
      <c r="B26" s="42">
        <f t="shared" ref="B26:J26" si="7">B25/B23</f>
        <v>5.9090291974220133</v>
      </c>
      <c r="C26" s="42">
        <f t="shared" si="7"/>
        <v>4.0076219512195124</v>
      </c>
      <c r="D26" s="42">
        <f t="shared" si="7"/>
        <v>5.5371476483270783</v>
      </c>
      <c r="E26" s="42">
        <f t="shared" si="7"/>
        <v>5.1743109420332765</v>
      </c>
      <c r="F26" s="42">
        <f t="shared" si="7"/>
        <v>5.8572620480370947</v>
      </c>
      <c r="G26" s="42">
        <f t="shared" si="7"/>
        <v>3.7091216242638492</v>
      </c>
      <c r="H26" s="42">
        <f t="shared" si="7"/>
        <v>5.7989295936638223</v>
      </c>
      <c r="I26" s="42">
        <f t="shared" si="7"/>
        <v>5.6009689676942189</v>
      </c>
      <c r="J26" s="42">
        <f t="shared" si="7"/>
        <v>3.9367267714625909</v>
      </c>
    </row>
    <row r="27" spans="1:12" ht="20.100000000000001" customHeight="1" thickBot="1" x14ac:dyDescent="0.3">
      <c r="A27" s="55" t="s">
        <v>26</v>
      </c>
      <c r="B27" s="56"/>
      <c r="C27" s="56"/>
      <c r="D27" s="56"/>
      <c r="E27" s="56"/>
      <c r="F27" s="56"/>
      <c r="G27" s="56"/>
      <c r="H27" s="56"/>
      <c r="I27" s="56"/>
      <c r="J27" s="57"/>
    </row>
    <row r="28" spans="1:12" ht="20.100000000000001" customHeight="1" thickBot="1" x14ac:dyDescent="0.3">
      <c r="A28" s="3" t="s">
        <v>21</v>
      </c>
      <c r="B28" s="48">
        <v>61380.14</v>
      </c>
      <c r="C28" s="49">
        <v>2259.16</v>
      </c>
      <c r="D28" s="49">
        <v>6231.51</v>
      </c>
      <c r="E28" s="49">
        <v>13260.27</v>
      </c>
      <c r="F28" s="49">
        <v>2294.4699999999998</v>
      </c>
      <c r="G28" s="49">
        <v>1409.85</v>
      </c>
      <c r="H28" s="49">
        <v>982.93</v>
      </c>
      <c r="I28" s="49">
        <f>B28+C28+D28+E28+F28+G28+H28</f>
        <v>87818.33</v>
      </c>
      <c r="J28" s="49">
        <v>25509.5</v>
      </c>
    </row>
    <row r="29" spans="1:12" ht="20.100000000000001" customHeight="1" thickBot="1" x14ac:dyDescent="0.3">
      <c r="A29" s="4" t="s">
        <v>20</v>
      </c>
      <c r="B29" s="34">
        <v>61380.14</v>
      </c>
      <c r="C29" s="34">
        <v>2259.16</v>
      </c>
      <c r="D29" s="34">
        <v>6231.51</v>
      </c>
      <c r="E29" s="34">
        <v>13260.27</v>
      </c>
      <c r="F29" s="34">
        <v>2294.4700000000003</v>
      </c>
      <c r="G29" s="34">
        <v>1409.85</v>
      </c>
      <c r="H29" s="34">
        <v>982.93000000000006</v>
      </c>
      <c r="I29" s="34">
        <v>87818.33</v>
      </c>
      <c r="J29" s="37">
        <v>25509.5</v>
      </c>
    </row>
    <row r="30" spans="1:12" ht="20.100000000000001" customHeight="1" thickBot="1" x14ac:dyDescent="0.3">
      <c r="A30" s="5" t="s">
        <v>11</v>
      </c>
      <c r="B30" s="38">
        <v>100</v>
      </c>
      <c r="C30" s="38">
        <v>100</v>
      </c>
      <c r="D30" s="38">
        <v>100</v>
      </c>
      <c r="E30" s="38">
        <v>100</v>
      </c>
      <c r="F30" s="38">
        <v>100.00000000000003</v>
      </c>
      <c r="G30" s="38">
        <v>100</v>
      </c>
      <c r="H30" s="38">
        <v>100.00000000000003</v>
      </c>
      <c r="I30" s="38">
        <v>100</v>
      </c>
      <c r="J30" s="38">
        <v>100</v>
      </c>
    </row>
    <row r="31" spans="1:12" ht="20.100000000000001" customHeight="1" thickBot="1" x14ac:dyDescent="0.3">
      <c r="A31" s="6" t="s">
        <v>22</v>
      </c>
      <c r="B31" s="39">
        <v>274715.34999999998</v>
      </c>
      <c r="C31" s="35">
        <v>7758</v>
      </c>
      <c r="D31" s="35">
        <v>29002.799999999999</v>
      </c>
      <c r="E31" s="35">
        <v>55138.07</v>
      </c>
      <c r="F31" s="35">
        <v>9289.75</v>
      </c>
      <c r="G31" s="35">
        <v>5380.25</v>
      </c>
      <c r="H31" s="40">
        <v>4107.25</v>
      </c>
      <c r="I31" s="46">
        <v>385391.47000000003</v>
      </c>
      <c r="J31" s="41">
        <v>68730.98</v>
      </c>
    </row>
    <row r="32" spans="1:12" ht="20.100000000000001" customHeight="1" thickBot="1" x14ac:dyDescent="0.3">
      <c r="A32" s="7" t="s">
        <v>10</v>
      </c>
      <c r="B32" s="42">
        <v>4.4756390259129413</v>
      </c>
      <c r="C32" s="42">
        <v>3.4340197241452577</v>
      </c>
      <c r="D32" s="42">
        <v>4.654217035678351</v>
      </c>
      <c r="E32" s="42">
        <v>4.1581408221702878</v>
      </c>
      <c r="F32" s="42">
        <v>4.0487563576773713</v>
      </c>
      <c r="G32" s="42">
        <v>3.8161861190906836</v>
      </c>
      <c r="H32" s="42">
        <v>4.1785783321294492</v>
      </c>
      <c r="I32" s="42">
        <v>4.3885082988938642</v>
      </c>
      <c r="J32" s="42">
        <v>2.6943287794743132</v>
      </c>
    </row>
    <row r="33" spans="1:10" ht="20.100000000000001" customHeight="1" thickBot="1" x14ac:dyDescent="0.3">
      <c r="A33" s="55" t="s">
        <v>13</v>
      </c>
      <c r="B33" s="56"/>
      <c r="C33" s="56"/>
      <c r="D33" s="56"/>
      <c r="E33" s="56"/>
      <c r="F33" s="56"/>
      <c r="G33" s="56"/>
      <c r="H33" s="56"/>
      <c r="I33" s="56"/>
      <c r="J33" s="57"/>
    </row>
    <row r="34" spans="1:10" ht="20.100000000000001" customHeight="1" thickBot="1" x14ac:dyDescent="0.3">
      <c r="A34" s="3" t="s">
        <v>21</v>
      </c>
      <c r="B34" s="48">
        <v>10393.469999999999</v>
      </c>
      <c r="C34" s="49">
        <v>461.85</v>
      </c>
      <c r="D34" s="49">
        <v>2011.45</v>
      </c>
      <c r="E34" s="49">
        <v>1725.83</v>
      </c>
      <c r="F34" s="49">
        <v>1609.85</v>
      </c>
      <c r="G34" s="49">
        <v>1250.46</v>
      </c>
      <c r="H34" s="49">
        <v>1471.51</v>
      </c>
      <c r="I34" s="49">
        <f>B34+C34+D34+E34+F34+G34+H34</f>
        <v>18924.419999999998</v>
      </c>
      <c r="J34" s="49">
        <v>5046.58</v>
      </c>
    </row>
    <row r="35" spans="1:10" ht="20.100000000000001" customHeight="1" thickBot="1" x14ac:dyDescent="0.3">
      <c r="A35" s="4" t="s">
        <v>20</v>
      </c>
      <c r="B35" s="34">
        <v>10359</v>
      </c>
      <c r="C35" s="34">
        <v>402.33</v>
      </c>
      <c r="D35" s="34">
        <v>2011.45</v>
      </c>
      <c r="E35" s="34">
        <v>1715.76</v>
      </c>
      <c r="F35" s="34">
        <v>1303.55</v>
      </c>
      <c r="G35" s="34">
        <v>1184.3699999999999</v>
      </c>
      <c r="H35" s="34">
        <v>1293.3</v>
      </c>
      <c r="I35" s="34">
        <f>B35+C35+D35+E35+F35+G35+H35</f>
        <v>18269.759999999998</v>
      </c>
      <c r="J35" s="37">
        <v>5046.58</v>
      </c>
    </row>
    <row r="36" spans="1:10" ht="20.100000000000001" customHeight="1" thickBot="1" x14ac:dyDescent="0.3">
      <c r="A36" s="5" t="s">
        <v>11</v>
      </c>
      <c r="B36" s="21">
        <f>(B35/B34)*100</f>
        <v>99.668349454032196</v>
      </c>
      <c r="C36" s="21">
        <f t="shared" ref="C36:J36" si="8">(C35/C34)*100</f>
        <v>87.112698928223438</v>
      </c>
      <c r="D36" s="21">
        <f t="shared" si="8"/>
        <v>100</v>
      </c>
      <c r="E36" s="21">
        <f t="shared" si="8"/>
        <v>99.416512634500506</v>
      </c>
      <c r="F36" s="21">
        <f t="shared" si="8"/>
        <v>80.973382613286958</v>
      </c>
      <c r="G36" s="21">
        <f t="shared" si="8"/>
        <v>94.714744973849605</v>
      </c>
      <c r="H36" s="21">
        <f t="shared" si="8"/>
        <v>87.889310979877806</v>
      </c>
      <c r="I36" s="21">
        <f t="shared" si="8"/>
        <v>96.540660162900636</v>
      </c>
      <c r="J36" s="21">
        <f t="shared" si="8"/>
        <v>100</v>
      </c>
    </row>
    <row r="37" spans="1:10" ht="20.100000000000001" customHeight="1" thickBot="1" x14ac:dyDescent="0.3">
      <c r="A37" s="6" t="s">
        <v>22</v>
      </c>
      <c r="B37" s="39">
        <v>70664.47</v>
      </c>
      <c r="C37" s="35">
        <v>2010.5</v>
      </c>
      <c r="D37" s="35">
        <v>13452.19</v>
      </c>
      <c r="E37" s="35">
        <v>8927.25</v>
      </c>
      <c r="F37" s="35">
        <v>7729.58</v>
      </c>
      <c r="G37" s="35">
        <v>5151.05</v>
      </c>
      <c r="H37" s="40">
        <v>7090.130000000001</v>
      </c>
      <c r="I37" s="46">
        <f>B37+C37+D37+E37+F37+G37+H37</f>
        <v>115025.17000000001</v>
      </c>
      <c r="J37" s="41">
        <v>18515.45</v>
      </c>
    </row>
    <row r="38" spans="1:10" ht="20.100000000000001" customHeight="1" thickBot="1" x14ac:dyDescent="0.3">
      <c r="A38" s="7" t="s">
        <v>10</v>
      </c>
      <c r="B38" s="22">
        <f t="shared" ref="B38:J38" si="9">B37/B35</f>
        <v>6.8215532387296074</v>
      </c>
      <c r="C38" s="22">
        <f t="shared" si="9"/>
        <v>4.9971416498893948</v>
      </c>
      <c r="D38" s="22">
        <f t="shared" si="9"/>
        <v>6.687807303189242</v>
      </c>
      <c r="E38" s="22">
        <f t="shared" si="9"/>
        <v>5.20308784445377</v>
      </c>
      <c r="F38" s="22">
        <f t="shared" si="9"/>
        <v>5.9296382954240343</v>
      </c>
      <c r="G38" s="22">
        <f t="shared" si="9"/>
        <v>4.3491898646537823</v>
      </c>
      <c r="H38" s="22">
        <f t="shared" si="9"/>
        <v>5.4822005721796963</v>
      </c>
      <c r="I38" s="22">
        <f t="shared" si="9"/>
        <v>6.2959321852065937</v>
      </c>
      <c r="J38" s="22">
        <f t="shared" si="9"/>
        <v>3.6689104304301132</v>
      </c>
    </row>
    <row r="39" spans="1:10" ht="20.100000000000001" customHeight="1" thickBot="1" x14ac:dyDescent="0.3">
      <c r="A39" s="55" t="s">
        <v>14</v>
      </c>
      <c r="B39" s="56"/>
      <c r="C39" s="56"/>
      <c r="D39" s="56"/>
      <c r="E39" s="56"/>
      <c r="F39" s="56"/>
      <c r="G39" s="56"/>
      <c r="H39" s="56"/>
      <c r="I39" s="56"/>
      <c r="J39" s="57"/>
    </row>
    <row r="40" spans="1:10" ht="20.100000000000001" customHeight="1" thickBot="1" x14ac:dyDescent="0.3">
      <c r="A40" s="3" t="s">
        <v>21</v>
      </c>
      <c r="B40" s="48">
        <v>57640.12</v>
      </c>
      <c r="C40" s="49">
        <v>1482.06</v>
      </c>
      <c r="D40" s="49">
        <v>16837.150000000001</v>
      </c>
      <c r="E40" s="49">
        <v>8062.59</v>
      </c>
      <c r="F40" s="49">
        <v>2923.74</v>
      </c>
      <c r="G40" s="49">
        <v>8437.27</v>
      </c>
      <c r="H40" s="49">
        <v>5182.03</v>
      </c>
      <c r="I40" s="49">
        <f>B40+C40+D40+E40+F40+G40+H40</f>
        <v>100564.96</v>
      </c>
      <c r="J40" s="49">
        <v>30115.24</v>
      </c>
    </row>
    <row r="41" spans="1:10" ht="20.100000000000001" customHeight="1" thickBot="1" x14ac:dyDescent="0.3">
      <c r="A41" s="4" t="s">
        <v>20</v>
      </c>
      <c r="B41" s="52">
        <v>57640.12</v>
      </c>
      <c r="C41" s="52">
        <v>1482.06</v>
      </c>
      <c r="D41" s="52">
        <v>16837.150000000001</v>
      </c>
      <c r="E41" s="52">
        <v>8062.5899999999992</v>
      </c>
      <c r="F41" s="52">
        <v>2923.74</v>
      </c>
      <c r="G41" s="52">
        <v>8437.27</v>
      </c>
      <c r="H41" s="52">
        <v>5182.0299999999988</v>
      </c>
      <c r="I41" s="34">
        <f>B41+C41+D41+E41+F41+G41+H41</f>
        <v>100564.96</v>
      </c>
      <c r="J41" s="32">
        <v>30115.24</v>
      </c>
    </row>
    <row r="42" spans="1:10" ht="20.100000000000001" customHeight="1" thickBot="1" x14ac:dyDescent="0.3">
      <c r="A42" s="5" t="s">
        <v>11</v>
      </c>
      <c r="B42" s="21">
        <f>(B41/B40)*100</f>
        <v>100</v>
      </c>
      <c r="C42" s="21">
        <f t="shared" ref="C42:J42" si="10">(C41/C40)*100</f>
        <v>100</v>
      </c>
      <c r="D42" s="21">
        <f t="shared" si="10"/>
        <v>100</v>
      </c>
      <c r="E42" s="21">
        <f t="shared" si="10"/>
        <v>99.999999999999986</v>
      </c>
      <c r="F42" s="21">
        <f t="shared" si="10"/>
        <v>100</v>
      </c>
      <c r="G42" s="21">
        <f t="shared" si="10"/>
        <v>100</v>
      </c>
      <c r="H42" s="21">
        <f t="shared" si="10"/>
        <v>99.999999999999972</v>
      </c>
      <c r="I42" s="21">
        <f t="shared" si="10"/>
        <v>100</v>
      </c>
      <c r="J42" s="21">
        <f t="shared" si="10"/>
        <v>100</v>
      </c>
    </row>
    <row r="43" spans="1:10" ht="20.100000000000001" customHeight="1" thickBot="1" x14ac:dyDescent="0.3">
      <c r="A43" s="6" t="s">
        <v>22</v>
      </c>
      <c r="B43" s="51">
        <v>370998.93000000005</v>
      </c>
      <c r="C43" s="51">
        <v>7617.51</v>
      </c>
      <c r="D43" s="51">
        <v>102849.05</v>
      </c>
      <c r="E43" s="51">
        <v>41104.31</v>
      </c>
      <c r="F43" s="51">
        <v>16390.32</v>
      </c>
      <c r="G43" s="51">
        <v>35685.899999999994</v>
      </c>
      <c r="H43" s="51">
        <v>29591.13</v>
      </c>
      <c r="I43" s="46">
        <f>B43+C43+D43+E43+F43+G43+H43</f>
        <v>604237.15</v>
      </c>
      <c r="J43" s="41">
        <v>103623.79309999998</v>
      </c>
    </row>
    <row r="44" spans="1:10" ht="20.100000000000001" customHeight="1" thickBot="1" x14ac:dyDescent="0.3">
      <c r="A44" s="26" t="s">
        <v>10</v>
      </c>
      <c r="B44" s="22">
        <f t="shared" ref="B44:J44" si="11">B43/B41</f>
        <v>6.436470465363362</v>
      </c>
      <c r="C44" s="22">
        <f t="shared" si="11"/>
        <v>5.1398121533541152</v>
      </c>
      <c r="D44" s="22">
        <f t="shared" si="11"/>
        <v>6.1084595670882536</v>
      </c>
      <c r="E44" s="22">
        <f t="shared" si="11"/>
        <v>5.098152082643419</v>
      </c>
      <c r="F44" s="22">
        <f t="shared" si="11"/>
        <v>5.6059430729134601</v>
      </c>
      <c r="G44" s="22">
        <f t="shared" si="11"/>
        <v>4.2295552945443244</v>
      </c>
      <c r="H44" s="22">
        <f t="shared" si="11"/>
        <v>5.7103355248811773</v>
      </c>
      <c r="I44" s="22">
        <f t="shared" si="11"/>
        <v>6.0084262948048703</v>
      </c>
      <c r="J44" s="22">
        <f t="shared" si="11"/>
        <v>3.4409087591531722</v>
      </c>
    </row>
    <row r="45" spans="1:10" ht="18.75" customHeight="1" thickBot="1" x14ac:dyDescent="0.3">
      <c r="A45" s="62" t="s">
        <v>29</v>
      </c>
      <c r="B45" s="63"/>
      <c r="C45" s="63"/>
      <c r="D45" s="63"/>
      <c r="E45" s="63"/>
      <c r="F45" s="63"/>
      <c r="G45" s="63"/>
      <c r="H45" s="63"/>
      <c r="I45" s="63"/>
      <c r="J45" s="64"/>
    </row>
    <row r="46" spans="1:10" ht="18.75" customHeight="1" thickBot="1" x14ac:dyDescent="0.3">
      <c r="A46" s="3" t="s">
        <v>21</v>
      </c>
      <c r="B46" s="48">
        <v>50413.42</v>
      </c>
      <c r="C46" s="49">
        <v>1614.37</v>
      </c>
      <c r="D46" s="49">
        <v>6031.65</v>
      </c>
      <c r="E46" s="49">
        <v>16062.13</v>
      </c>
      <c r="F46" s="49">
        <v>768.25</v>
      </c>
      <c r="G46" s="49">
        <v>2538.25</v>
      </c>
      <c r="H46" s="49">
        <v>4115.8100000000004</v>
      </c>
      <c r="I46" s="49">
        <f>B46+C46+D46+E46+F46+G46+H46</f>
        <v>81543.88</v>
      </c>
      <c r="J46" s="49">
        <v>25675.01</v>
      </c>
    </row>
    <row r="47" spans="1:10" ht="18.75" customHeight="1" thickBot="1" x14ac:dyDescent="0.3">
      <c r="A47" s="4" t="s">
        <v>20</v>
      </c>
      <c r="B47" s="34">
        <v>50297.71</v>
      </c>
      <c r="C47" s="34">
        <v>1604.6799999999998</v>
      </c>
      <c r="D47" s="34">
        <v>6031.65</v>
      </c>
      <c r="E47" s="34">
        <v>16034.240000000002</v>
      </c>
      <c r="F47" s="34">
        <v>768.25</v>
      </c>
      <c r="G47" s="34">
        <v>2437.6999999999998</v>
      </c>
      <c r="H47" s="34">
        <v>3952.75</v>
      </c>
      <c r="I47" s="34">
        <f>B47+C47+D47+E47+F47+G47+H47</f>
        <v>81126.98</v>
      </c>
      <c r="J47" s="37">
        <v>25675.010000000002</v>
      </c>
    </row>
    <row r="48" spans="1:10" ht="18.75" customHeight="1" thickBot="1" x14ac:dyDescent="0.3">
      <c r="A48" s="5" t="s">
        <v>11</v>
      </c>
      <c r="B48" s="38">
        <f>(B47/B46)*100</f>
        <v>99.77047778151136</v>
      </c>
      <c r="C48" s="38">
        <f t="shared" ref="C48:J48" si="12">(C47/C46)*100</f>
        <v>99.399765852933342</v>
      </c>
      <c r="D48" s="38">
        <f t="shared" si="12"/>
        <v>100</v>
      </c>
      <c r="E48" s="38">
        <f t="shared" si="12"/>
        <v>99.826361758994622</v>
      </c>
      <c r="F48" s="38">
        <f t="shared" si="12"/>
        <v>100</v>
      </c>
      <c r="G48" s="38">
        <f t="shared" si="12"/>
        <v>96.038609278045897</v>
      </c>
      <c r="H48" s="38">
        <f t="shared" si="12"/>
        <v>96.038203901540626</v>
      </c>
      <c r="I48" s="38">
        <f t="shared" si="12"/>
        <v>99.488741521742639</v>
      </c>
      <c r="J48" s="38">
        <f t="shared" si="12"/>
        <v>100.00000000000003</v>
      </c>
    </row>
    <row r="49" spans="1:10" ht="18.75" customHeight="1" thickBot="1" x14ac:dyDescent="0.3">
      <c r="A49" s="6" t="s">
        <v>22</v>
      </c>
      <c r="B49" s="39">
        <v>318527.93</v>
      </c>
      <c r="C49" s="35">
        <v>7808.59</v>
      </c>
      <c r="D49" s="35">
        <v>36701.919999999998</v>
      </c>
      <c r="E49" s="35">
        <v>84537.59</v>
      </c>
      <c r="F49" s="35">
        <v>4127.2299999999996</v>
      </c>
      <c r="G49" s="35">
        <v>10681.04</v>
      </c>
      <c r="H49" s="40">
        <v>22349.58</v>
      </c>
      <c r="I49" s="46">
        <f>B49+C49+D49+E49+F49+G49+H49</f>
        <v>484733.88</v>
      </c>
      <c r="J49" s="41">
        <v>88070.67</v>
      </c>
    </row>
    <row r="50" spans="1:10" ht="18.75" customHeight="1" thickBot="1" x14ac:dyDescent="0.3">
      <c r="A50" s="7" t="s">
        <v>10</v>
      </c>
      <c r="B50" s="42">
        <f t="shared" ref="B50:J50" si="13">B49/B47</f>
        <v>6.3328515353879924</v>
      </c>
      <c r="C50" s="42">
        <f t="shared" si="13"/>
        <v>4.8661353042351125</v>
      </c>
      <c r="D50" s="42">
        <f t="shared" si="13"/>
        <v>6.0848888778360815</v>
      </c>
      <c r="E50" s="42">
        <f t="shared" si="13"/>
        <v>5.2723166174386806</v>
      </c>
      <c r="F50" s="42">
        <f t="shared" si="13"/>
        <v>5.3722486169866572</v>
      </c>
      <c r="G50" s="42">
        <f t="shared" si="13"/>
        <v>4.3816056118472337</v>
      </c>
      <c r="H50" s="42">
        <f t="shared" si="13"/>
        <v>5.6541850610334583</v>
      </c>
      <c r="I50" s="42">
        <f t="shared" si="13"/>
        <v>5.9750021509490434</v>
      </c>
      <c r="J50" s="42">
        <f t="shared" si="13"/>
        <v>3.4302097642805198</v>
      </c>
    </row>
    <row r="51" spans="1:10" ht="18.75" customHeight="1" thickBot="1" x14ac:dyDescent="0.3">
      <c r="A51" s="55" t="s">
        <v>15</v>
      </c>
      <c r="B51" s="56"/>
      <c r="C51" s="56"/>
      <c r="D51" s="56"/>
      <c r="E51" s="56"/>
      <c r="F51" s="56"/>
      <c r="G51" s="56"/>
      <c r="H51" s="56"/>
      <c r="I51" s="56"/>
      <c r="J51" s="57"/>
    </row>
    <row r="52" spans="1:10" ht="20.100000000000001" customHeight="1" thickBot="1" x14ac:dyDescent="0.3">
      <c r="A52" s="3" t="s">
        <v>21</v>
      </c>
      <c r="B52" s="48">
        <v>69840.28</v>
      </c>
      <c r="C52" s="49">
        <v>1953.02</v>
      </c>
      <c r="D52" s="49">
        <v>13563.92</v>
      </c>
      <c r="E52" s="49">
        <v>28270.98</v>
      </c>
      <c r="F52" s="49">
        <v>5534.45</v>
      </c>
      <c r="G52" s="49">
        <v>5555.78</v>
      </c>
      <c r="H52" s="49">
        <v>5238.67</v>
      </c>
      <c r="I52" s="49">
        <f>B52+C52+D52+E52+F52+G52+H52</f>
        <v>129957.09999999999</v>
      </c>
      <c r="J52" s="49">
        <v>37983.71</v>
      </c>
    </row>
    <row r="53" spans="1:10" ht="20.100000000000001" customHeight="1" thickBot="1" x14ac:dyDescent="0.3">
      <c r="A53" s="4" t="s">
        <v>20</v>
      </c>
      <c r="B53" s="32">
        <v>69840.28</v>
      </c>
      <c r="C53" s="32">
        <v>1953.02</v>
      </c>
      <c r="D53" s="32">
        <v>13563.92</v>
      </c>
      <c r="E53" s="32">
        <v>28270.98</v>
      </c>
      <c r="F53" s="32">
        <v>5534.45</v>
      </c>
      <c r="G53" s="32">
        <v>5555.78</v>
      </c>
      <c r="H53" s="32">
        <v>5238.67</v>
      </c>
      <c r="I53" s="34">
        <f>B53+C53+D53+E53+F53+G53+H53</f>
        <v>129957.09999999999</v>
      </c>
      <c r="J53" s="37">
        <v>37983.71</v>
      </c>
    </row>
    <row r="54" spans="1:10" ht="20.100000000000001" customHeight="1" thickBot="1" x14ac:dyDescent="0.3">
      <c r="A54" s="5" t="s">
        <v>11</v>
      </c>
      <c r="B54" s="21">
        <f>(B53/B52)*100</f>
        <v>100</v>
      </c>
      <c r="C54" s="21">
        <f t="shared" ref="C54:J54" si="14">(C53/C52)*100</f>
        <v>100</v>
      </c>
      <c r="D54" s="21">
        <f t="shared" si="14"/>
        <v>100</v>
      </c>
      <c r="E54" s="21">
        <f t="shared" si="14"/>
        <v>100</v>
      </c>
      <c r="F54" s="21">
        <f t="shared" si="14"/>
        <v>100</v>
      </c>
      <c r="G54" s="21">
        <f t="shared" si="14"/>
        <v>100</v>
      </c>
      <c r="H54" s="21">
        <f t="shared" si="14"/>
        <v>100</v>
      </c>
      <c r="I54" s="21">
        <f t="shared" si="14"/>
        <v>100</v>
      </c>
      <c r="J54" s="21">
        <f t="shared" si="14"/>
        <v>100</v>
      </c>
    </row>
    <row r="55" spans="1:10" ht="20.100000000000001" customHeight="1" thickBot="1" x14ac:dyDescent="0.3">
      <c r="A55" s="6" t="s">
        <v>22</v>
      </c>
      <c r="B55" s="39">
        <v>456625</v>
      </c>
      <c r="C55" s="35">
        <v>10308</v>
      </c>
      <c r="D55" s="35">
        <v>85603</v>
      </c>
      <c r="E55" s="35">
        <v>152940</v>
      </c>
      <c r="F55" s="35">
        <v>34141</v>
      </c>
      <c r="G55" s="35">
        <v>28894</v>
      </c>
      <c r="H55" s="40">
        <v>29350</v>
      </c>
      <c r="I55" s="46">
        <f>B55+C55+D55+E55+F55+G55+H55</f>
        <v>797861</v>
      </c>
      <c r="J55" s="41">
        <v>144486</v>
      </c>
    </row>
    <row r="56" spans="1:10" ht="20.100000000000001" customHeight="1" thickBot="1" x14ac:dyDescent="0.3">
      <c r="A56" s="7" t="s">
        <v>10</v>
      </c>
      <c r="B56" s="42">
        <f t="shared" ref="B56:J56" si="15">B55/B53</f>
        <v>6.53813243589516</v>
      </c>
      <c r="C56" s="42">
        <f t="shared" si="15"/>
        <v>5.2779797441910477</v>
      </c>
      <c r="D56" s="42">
        <f t="shared" si="15"/>
        <v>6.311081162377838</v>
      </c>
      <c r="E56" s="42">
        <f t="shared" si="15"/>
        <v>5.4097877045648932</v>
      </c>
      <c r="F56" s="42">
        <f t="shared" si="15"/>
        <v>6.16881532943653</v>
      </c>
      <c r="G56" s="42">
        <f t="shared" si="15"/>
        <v>5.2007098913203906</v>
      </c>
      <c r="H56" s="42">
        <f t="shared" si="15"/>
        <v>5.6025670637776379</v>
      </c>
      <c r="I56" s="42">
        <f t="shared" si="15"/>
        <v>6.139418315736501</v>
      </c>
      <c r="J56" s="42">
        <f t="shared" si="15"/>
        <v>3.8038938271169407</v>
      </c>
    </row>
    <row r="57" spans="1:10" ht="20.100000000000001" customHeight="1" thickBot="1" x14ac:dyDescent="0.3">
      <c r="A57" s="55" t="s">
        <v>16</v>
      </c>
      <c r="B57" s="56"/>
      <c r="C57" s="56"/>
      <c r="D57" s="56"/>
      <c r="E57" s="56"/>
      <c r="F57" s="56"/>
      <c r="G57" s="56"/>
      <c r="H57" s="56"/>
      <c r="I57" s="56"/>
      <c r="J57" s="57"/>
    </row>
    <row r="58" spans="1:10" ht="20.100000000000001" customHeight="1" thickBot="1" x14ac:dyDescent="0.3">
      <c r="A58" s="16" t="s">
        <v>21</v>
      </c>
      <c r="B58" s="48">
        <v>104967.43</v>
      </c>
      <c r="C58" s="49">
        <v>1926.27</v>
      </c>
      <c r="D58" s="49">
        <v>10970.27</v>
      </c>
      <c r="E58" s="49">
        <v>28079.599999999999</v>
      </c>
      <c r="F58" s="49">
        <v>3104.84</v>
      </c>
      <c r="G58" s="49">
        <v>2062.2600000000002</v>
      </c>
      <c r="H58" s="49">
        <v>2113.54</v>
      </c>
      <c r="I58" s="49">
        <f>B58+C58+D58+E58+F58+G58+H58</f>
        <v>153224.21000000002</v>
      </c>
      <c r="J58" s="49">
        <v>34083.03</v>
      </c>
    </row>
    <row r="59" spans="1:10" ht="20.100000000000001" customHeight="1" thickBot="1" x14ac:dyDescent="0.3">
      <c r="A59" s="17" t="s">
        <v>20</v>
      </c>
      <c r="B59" s="34">
        <v>104967.43</v>
      </c>
      <c r="C59" s="34">
        <v>1926.27</v>
      </c>
      <c r="D59" s="34">
        <v>10970.27</v>
      </c>
      <c r="E59" s="34">
        <v>28079.599999999999</v>
      </c>
      <c r="F59" s="34">
        <v>3104.84</v>
      </c>
      <c r="G59" s="34">
        <v>2062.2600000000002</v>
      </c>
      <c r="H59" s="34">
        <v>2113.54</v>
      </c>
      <c r="I59" s="34">
        <f>B59+C59+D59+E59+F59+G59+H59</f>
        <v>153224.21000000002</v>
      </c>
      <c r="J59" s="37">
        <v>34083.03</v>
      </c>
    </row>
    <row r="60" spans="1:10" ht="20.100000000000001" customHeight="1" thickBot="1" x14ac:dyDescent="0.3">
      <c r="A60" s="18" t="s">
        <v>11</v>
      </c>
      <c r="B60" s="38">
        <f>(B59/B58)*100</f>
        <v>100</v>
      </c>
      <c r="C60" s="38">
        <f t="shared" ref="C60:J60" si="16">(C59/C58)*100</f>
        <v>100</v>
      </c>
      <c r="D60" s="38">
        <f t="shared" si="16"/>
        <v>100</v>
      </c>
      <c r="E60" s="38">
        <f t="shared" si="16"/>
        <v>100</v>
      </c>
      <c r="F60" s="38">
        <f t="shared" si="16"/>
        <v>100</v>
      </c>
      <c r="G60" s="38">
        <f t="shared" si="16"/>
        <v>100</v>
      </c>
      <c r="H60" s="38">
        <f t="shared" si="16"/>
        <v>100</v>
      </c>
      <c r="I60" s="38">
        <f t="shared" si="16"/>
        <v>100</v>
      </c>
      <c r="J60" s="38">
        <f t="shared" si="16"/>
        <v>100</v>
      </c>
    </row>
    <row r="61" spans="1:10" ht="20.100000000000001" customHeight="1" thickBot="1" x14ac:dyDescent="0.3">
      <c r="A61" s="19" t="s">
        <v>22</v>
      </c>
      <c r="B61" s="39">
        <v>659650.13</v>
      </c>
      <c r="C61" s="35">
        <v>9797.3100000000013</v>
      </c>
      <c r="D61" s="35">
        <v>69459.539999999994</v>
      </c>
      <c r="E61" s="35">
        <v>158936.9</v>
      </c>
      <c r="F61" s="35">
        <v>20845.900000000001</v>
      </c>
      <c r="G61" s="35">
        <v>8799.2899999999991</v>
      </c>
      <c r="H61" s="40">
        <v>12112.36</v>
      </c>
      <c r="I61" s="46">
        <f>B61+C61+D61+E61+F61+G61+H61</f>
        <v>939601.43000000017</v>
      </c>
      <c r="J61" s="41">
        <v>108647.26000000001</v>
      </c>
    </row>
    <row r="62" spans="1:10" ht="20.100000000000001" customHeight="1" thickBot="1" x14ac:dyDescent="0.3">
      <c r="A62" s="20" t="s">
        <v>10</v>
      </c>
      <c r="B62" s="42">
        <f>B61/B59</f>
        <v>6.2843315302661029</v>
      </c>
      <c r="C62" s="42">
        <f t="shared" ref="C62:J62" si="17">C61/C59</f>
        <v>5.086156146334627</v>
      </c>
      <c r="D62" s="42">
        <f t="shared" si="17"/>
        <v>6.3316162683325015</v>
      </c>
      <c r="E62" s="42">
        <f t="shared" si="17"/>
        <v>5.6602266414051483</v>
      </c>
      <c r="F62" s="42">
        <f t="shared" si="17"/>
        <v>6.7140013656098221</v>
      </c>
      <c r="G62" s="42">
        <f t="shared" si="17"/>
        <v>4.266818926808452</v>
      </c>
      <c r="H62" s="42">
        <f t="shared" si="17"/>
        <v>5.7308402017468323</v>
      </c>
      <c r="I62" s="42">
        <f t="shared" si="17"/>
        <v>6.132199539485307</v>
      </c>
      <c r="J62" s="42">
        <f t="shared" si="17"/>
        <v>3.1877230398823113</v>
      </c>
    </row>
    <row r="63" spans="1:10" ht="20.100000000000001" customHeight="1" thickBot="1" x14ac:dyDescent="0.3">
      <c r="A63" s="55" t="s">
        <v>17</v>
      </c>
      <c r="B63" s="56"/>
      <c r="C63" s="56"/>
      <c r="D63" s="56"/>
      <c r="E63" s="56"/>
      <c r="F63" s="56"/>
      <c r="G63" s="56"/>
      <c r="H63" s="56"/>
      <c r="I63" s="56"/>
      <c r="J63" s="57"/>
    </row>
    <row r="64" spans="1:10" ht="20.100000000000001" customHeight="1" thickBot="1" x14ac:dyDescent="0.3">
      <c r="A64" s="3" t="s">
        <v>21</v>
      </c>
      <c r="B64" s="48">
        <v>46366.99</v>
      </c>
      <c r="C64" s="49">
        <v>1510.96</v>
      </c>
      <c r="D64" s="49">
        <v>3121.09</v>
      </c>
      <c r="E64" s="49">
        <v>34395.360000000001</v>
      </c>
      <c r="F64" s="49">
        <v>1054.8599999999999</v>
      </c>
      <c r="G64" s="49">
        <v>1753.31</v>
      </c>
      <c r="H64" s="49">
        <v>1359.81</v>
      </c>
      <c r="I64" s="49">
        <f>B64+C64+D64+E64+F64+G64+H64</f>
        <v>89562.37999999999</v>
      </c>
      <c r="J64" s="49">
        <v>23087.5</v>
      </c>
    </row>
    <row r="65" spans="1:10" ht="20.100000000000001" customHeight="1" thickBot="1" x14ac:dyDescent="0.3">
      <c r="A65" s="4" t="s">
        <v>20</v>
      </c>
      <c r="B65" s="34">
        <v>46366.99</v>
      </c>
      <c r="C65" s="34">
        <v>1510.96</v>
      </c>
      <c r="D65" s="43">
        <v>3121.0899999999997</v>
      </c>
      <c r="E65" s="44">
        <v>34395.360000000008</v>
      </c>
      <c r="F65" s="34">
        <v>1054.8599999999999</v>
      </c>
      <c r="G65" s="34">
        <v>1753.31</v>
      </c>
      <c r="H65" s="34">
        <v>1359.81</v>
      </c>
      <c r="I65" s="34">
        <f>B65+C65+D65+E65+F65+G65+H65</f>
        <v>89562.37999999999</v>
      </c>
      <c r="J65" s="37">
        <v>23087.499999999996</v>
      </c>
    </row>
    <row r="66" spans="1:10" ht="20.100000000000001" customHeight="1" thickBot="1" x14ac:dyDescent="0.3">
      <c r="A66" s="5" t="s">
        <v>11</v>
      </c>
      <c r="B66" s="38">
        <f>(B65/B64)*100</f>
        <v>100</v>
      </c>
      <c r="C66" s="38">
        <f t="shared" ref="C66:J66" si="18">(C65/C64)*100</f>
        <v>100</v>
      </c>
      <c r="D66" s="38">
        <f t="shared" si="18"/>
        <v>99.999999999999986</v>
      </c>
      <c r="E66" s="38">
        <f t="shared" si="18"/>
        <v>100.00000000000003</v>
      </c>
      <c r="F66" s="38">
        <f t="shared" si="18"/>
        <v>100</v>
      </c>
      <c r="G66" s="38">
        <f t="shared" si="18"/>
        <v>100</v>
      </c>
      <c r="H66" s="38">
        <f t="shared" si="18"/>
        <v>100</v>
      </c>
      <c r="I66" s="38">
        <f t="shared" si="18"/>
        <v>100</v>
      </c>
      <c r="J66" s="38">
        <f t="shared" si="18"/>
        <v>99.999999999999986</v>
      </c>
    </row>
    <row r="67" spans="1:10" ht="20.100000000000001" customHeight="1" thickBot="1" x14ac:dyDescent="0.3">
      <c r="A67" s="6" t="s">
        <v>22</v>
      </c>
      <c r="B67" s="39">
        <v>318700.90999999997</v>
      </c>
      <c r="C67" s="35">
        <v>7322.26</v>
      </c>
      <c r="D67" s="35">
        <v>20313.740000000002</v>
      </c>
      <c r="E67" s="35">
        <v>198145.73</v>
      </c>
      <c r="F67" s="35">
        <v>6509.32</v>
      </c>
      <c r="G67" s="35">
        <v>6543.5</v>
      </c>
      <c r="H67" s="40">
        <v>7594.48</v>
      </c>
      <c r="I67" s="46">
        <f>B67+C67+D67+E67+F67+G67+H67</f>
        <v>565129.93999999994</v>
      </c>
      <c r="J67" s="41">
        <v>74914.13</v>
      </c>
    </row>
    <row r="68" spans="1:10" ht="20.100000000000001" customHeight="1" thickBot="1" x14ac:dyDescent="0.3">
      <c r="A68" s="26" t="s">
        <v>10</v>
      </c>
      <c r="B68" s="42">
        <f t="shared" ref="B68:J68" si="19">B67/B65</f>
        <v>6.8734440169612041</v>
      </c>
      <c r="C68" s="42">
        <f t="shared" si="19"/>
        <v>4.8460978450786252</v>
      </c>
      <c r="D68" s="42">
        <f t="shared" si="19"/>
        <v>6.5085402856053509</v>
      </c>
      <c r="E68" s="42">
        <f t="shared" si="19"/>
        <v>5.7608273325239212</v>
      </c>
      <c r="F68" s="42">
        <f t="shared" si="19"/>
        <v>6.1707904366456212</v>
      </c>
      <c r="G68" s="42">
        <f t="shared" si="19"/>
        <v>3.7320838870479265</v>
      </c>
      <c r="H68" s="42">
        <f t="shared" si="19"/>
        <v>5.5849567218949705</v>
      </c>
      <c r="I68" s="42">
        <f t="shared" si="19"/>
        <v>6.3099031088722741</v>
      </c>
      <c r="J68" s="42">
        <f t="shared" si="19"/>
        <v>3.2447917704385496</v>
      </c>
    </row>
    <row r="69" spans="1:10" ht="20.100000000000001" customHeight="1" thickBot="1" x14ac:dyDescent="0.3">
      <c r="A69" s="62" t="s">
        <v>28</v>
      </c>
      <c r="B69" s="63"/>
      <c r="C69" s="63"/>
      <c r="D69" s="63"/>
      <c r="E69" s="63"/>
      <c r="F69" s="63"/>
      <c r="G69" s="63"/>
      <c r="H69" s="63"/>
      <c r="I69" s="63"/>
      <c r="J69" s="64"/>
    </row>
    <row r="70" spans="1:10" ht="20.100000000000001" customHeight="1" thickBot="1" x14ac:dyDescent="0.3">
      <c r="A70" s="3" t="s">
        <v>21</v>
      </c>
      <c r="B70" s="48">
        <v>32569.39</v>
      </c>
      <c r="C70" s="49">
        <v>1010.97</v>
      </c>
      <c r="D70" s="49">
        <v>3458.28</v>
      </c>
      <c r="E70" s="49">
        <v>8448.56</v>
      </c>
      <c r="F70" s="49">
        <v>408.79</v>
      </c>
      <c r="G70" s="49">
        <v>1152.51</v>
      </c>
      <c r="H70" s="49">
        <v>504.67</v>
      </c>
      <c r="I70" s="49">
        <f>B70+C70+D70+E70+F70+G70+H70</f>
        <v>47553.17</v>
      </c>
      <c r="J70" s="49">
        <v>13055</v>
      </c>
    </row>
    <row r="71" spans="1:10" ht="20.100000000000001" customHeight="1" thickBot="1" x14ac:dyDescent="0.3">
      <c r="A71" s="4" t="s">
        <v>20</v>
      </c>
      <c r="B71" s="34">
        <v>32569.39</v>
      </c>
      <c r="C71" s="34">
        <v>1010.97</v>
      </c>
      <c r="D71" s="34">
        <v>3458.2799999999997</v>
      </c>
      <c r="E71" s="34">
        <v>8448.56</v>
      </c>
      <c r="F71" s="34">
        <v>408.78999999999996</v>
      </c>
      <c r="G71" s="34">
        <v>1152.51</v>
      </c>
      <c r="H71" s="34">
        <v>504.66999999999996</v>
      </c>
      <c r="I71" s="34">
        <f>B71+C71+D71+E71+F71+G71+H71</f>
        <v>47553.17</v>
      </c>
      <c r="J71" s="37">
        <v>13055</v>
      </c>
    </row>
    <row r="72" spans="1:10" ht="20.100000000000001" customHeight="1" thickBot="1" x14ac:dyDescent="0.3">
      <c r="A72" s="5" t="s">
        <v>11</v>
      </c>
      <c r="B72" s="21">
        <f>(B71/B70)*100</f>
        <v>100</v>
      </c>
      <c r="C72" s="21">
        <f t="shared" ref="C72:J72" si="20">(C71/C70)*100</f>
        <v>100</v>
      </c>
      <c r="D72" s="21">
        <f t="shared" si="20"/>
        <v>99.999999999999986</v>
      </c>
      <c r="E72" s="21">
        <f t="shared" si="20"/>
        <v>100</v>
      </c>
      <c r="F72" s="21">
        <f t="shared" si="20"/>
        <v>99.999999999999986</v>
      </c>
      <c r="G72" s="21">
        <f t="shared" si="20"/>
        <v>100</v>
      </c>
      <c r="H72" s="21">
        <f t="shared" si="20"/>
        <v>99.999999999999986</v>
      </c>
      <c r="I72" s="21">
        <f t="shared" si="20"/>
        <v>100</v>
      </c>
      <c r="J72" s="21">
        <f t="shared" si="20"/>
        <v>100</v>
      </c>
    </row>
    <row r="73" spans="1:10" ht="20.100000000000001" customHeight="1" thickBot="1" x14ac:dyDescent="0.3">
      <c r="A73" s="6" t="s">
        <v>22</v>
      </c>
      <c r="B73" s="39">
        <v>210841.68</v>
      </c>
      <c r="C73" s="35">
        <v>4895.83</v>
      </c>
      <c r="D73" s="35">
        <v>22056.22</v>
      </c>
      <c r="E73" s="35">
        <v>45328.189999999995</v>
      </c>
      <c r="F73" s="35">
        <v>1736.23</v>
      </c>
      <c r="G73" s="35">
        <v>4088.3600000000006</v>
      </c>
      <c r="H73" s="40">
        <v>2166.12</v>
      </c>
      <c r="I73" s="46">
        <f>B73+C73+D73+E73+F73+G73+H73</f>
        <v>291112.62999999995</v>
      </c>
      <c r="J73" s="41">
        <v>39312.719999999994</v>
      </c>
    </row>
    <row r="74" spans="1:10" ht="20.100000000000001" customHeight="1" thickBot="1" x14ac:dyDescent="0.3">
      <c r="A74" s="7" t="s">
        <v>10</v>
      </c>
      <c r="B74" s="22">
        <f>B73/B71</f>
        <v>6.4736146424602978</v>
      </c>
      <c r="C74" s="22">
        <f>C73/C71</f>
        <v>4.8427055204407647</v>
      </c>
      <c r="D74" s="22">
        <f t="shared" ref="D74:J74" si="21">D73/D71</f>
        <v>6.3778005251165331</v>
      </c>
      <c r="E74" s="22">
        <f t="shared" si="21"/>
        <v>5.365197146022517</v>
      </c>
      <c r="F74" s="22">
        <f t="shared" si="21"/>
        <v>4.24724186012378</v>
      </c>
      <c r="G74" s="22">
        <f t="shared" si="21"/>
        <v>3.5473531683022279</v>
      </c>
      <c r="H74" s="22">
        <f t="shared" si="21"/>
        <v>4.2921513067945387</v>
      </c>
      <c r="I74" s="22">
        <f t="shared" si="21"/>
        <v>6.1218343593076963</v>
      </c>
      <c r="J74" s="22">
        <f t="shared" si="21"/>
        <v>3.0113152049023357</v>
      </c>
    </row>
    <row r="75" spans="1:10" ht="20.100000000000001" customHeight="1" thickBot="1" x14ac:dyDescent="0.3">
      <c r="A75" s="55" t="s">
        <v>27</v>
      </c>
      <c r="B75" s="56"/>
      <c r="C75" s="56"/>
      <c r="D75" s="56"/>
      <c r="E75" s="56"/>
      <c r="F75" s="56"/>
      <c r="G75" s="56"/>
      <c r="H75" s="56"/>
      <c r="I75" s="56"/>
      <c r="J75" s="57"/>
    </row>
    <row r="76" spans="1:10" ht="20.100000000000001" customHeight="1" thickBot="1" x14ac:dyDescent="0.3">
      <c r="A76" s="3" t="s">
        <v>21</v>
      </c>
      <c r="B76" s="48">
        <v>37764.92</v>
      </c>
      <c r="C76" s="49">
        <v>1349.55</v>
      </c>
      <c r="D76" s="49">
        <v>4444.4399999999996</v>
      </c>
      <c r="E76" s="49">
        <v>12396.82</v>
      </c>
      <c r="F76" s="49">
        <v>979.56</v>
      </c>
      <c r="G76" s="49">
        <v>2333.35</v>
      </c>
      <c r="H76" s="49">
        <v>1273.04</v>
      </c>
      <c r="I76" s="49">
        <f>B76+C76+D76+E76+F76+G76+H76</f>
        <v>60541.68</v>
      </c>
      <c r="J76" s="49">
        <v>18818.25</v>
      </c>
    </row>
    <row r="77" spans="1:10" ht="20.100000000000001" customHeight="1" thickBot="1" x14ac:dyDescent="0.3">
      <c r="A77" s="4" t="s">
        <v>20</v>
      </c>
      <c r="B77" s="34">
        <v>37764.92</v>
      </c>
      <c r="C77" s="34">
        <v>1349.5500000000002</v>
      </c>
      <c r="D77" s="34">
        <v>4444.4400000000005</v>
      </c>
      <c r="E77" s="34">
        <v>12396.82</v>
      </c>
      <c r="F77" s="34">
        <v>979.56</v>
      </c>
      <c r="G77" s="34">
        <v>2333.3500000000004</v>
      </c>
      <c r="H77" s="34">
        <v>1273.04</v>
      </c>
      <c r="I77" s="34">
        <f>B77+C77+D77+E77+F77+G77+H77</f>
        <v>60541.68</v>
      </c>
      <c r="J77" s="37">
        <v>18818.25</v>
      </c>
    </row>
    <row r="78" spans="1:10" ht="20.100000000000001" customHeight="1" thickBot="1" x14ac:dyDescent="0.3">
      <c r="A78" s="5" t="s">
        <v>11</v>
      </c>
      <c r="B78" s="21">
        <f>(B77/B76)*100</f>
        <v>100</v>
      </c>
      <c r="C78" s="21">
        <f t="shared" ref="C78:J78" si="22">(C77/C76)*100</f>
        <v>100.00000000000003</v>
      </c>
      <c r="D78" s="21">
        <f t="shared" si="22"/>
        <v>100.00000000000003</v>
      </c>
      <c r="E78" s="21">
        <f t="shared" si="22"/>
        <v>100</v>
      </c>
      <c r="F78" s="21">
        <f t="shared" si="22"/>
        <v>100</v>
      </c>
      <c r="G78" s="21">
        <f t="shared" si="22"/>
        <v>100.00000000000003</v>
      </c>
      <c r="H78" s="21">
        <f t="shared" si="22"/>
        <v>100</v>
      </c>
      <c r="I78" s="21">
        <f t="shared" si="22"/>
        <v>100</v>
      </c>
      <c r="J78" s="21">
        <f t="shared" si="22"/>
        <v>100</v>
      </c>
    </row>
    <row r="79" spans="1:10" ht="20.100000000000001" customHeight="1" thickBot="1" x14ac:dyDescent="0.3">
      <c r="A79" s="6" t="s">
        <v>22</v>
      </c>
      <c r="B79" s="39">
        <v>232383.59</v>
      </c>
      <c r="C79" s="35">
        <v>6561.02</v>
      </c>
      <c r="D79" s="35">
        <v>27061.79</v>
      </c>
      <c r="E79" s="35">
        <v>64141.53</v>
      </c>
      <c r="F79" s="35">
        <v>4898.7999999999993</v>
      </c>
      <c r="G79" s="35">
        <v>10615.130000000001</v>
      </c>
      <c r="H79" s="40">
        <v>6089.12</v>
      </c>
      <c r="I79" s="46">
        <f>B79+C79+D79+E79+F79+G79+H79</f>
        <v>351750.97999999992</v>
      </c>
      <c r="J79" s="41">
        <v>58055.28</v>
      </c>
    </row>
    <row r="80" spans="1:10" ht="20.100000000000001" customHeight="1" thickBot="1" x14ac:dyDescent="0.3">
      <c r="A80" s="7" t="s">
        <v>10</v>
      </c>
      <c r="B80" s="22">
        <f>B79/B77</f>
        <v>6.1534246597106526</v>
      </c>
      <c r="C80" s="22">
        <f t="shared" ref="C80:J80" si="23">C79/C77</f>
        <v>4.8616353599347928</v>
      </c>
      <c r="D80" s="22">
        <f t="shared" si="23"/>
        <v>6.0889088389088384</v>
      </c>
      <c r="E80" s="22">
        <f t="shared" si="23"/>
        <v>5.1740309208329229</v>
      </c>
      <c r="F80" s="22">
        <f t="shared" si="23"/>
        <v>5.0010208665114941</v>
      </c>
      <c r="G80" s="22">
        <f t="shared" si="23"/>
        <v>4.5493089335076178</v>
      </c>
      <c r="H80" s="22">
        <f t="shared" si="23"/>
        <v>4.7831332872494183</v>
      </c>
      <c r="I80" s="22">
        <f t="shared" si="23"/>
        <v>5.810063083812671</v>
      </c>
      <c r="J80" s="22">
        <f t="shared" si="23"/>
        <v>3.0850520106811206</v>
      </c>
    </row>
    <row r="81" spans="1:12" ht="15.75" x14ac:dyDescent="0.25">
      <c r="A81" s="1" t="s">
        <v>18</v>
      </c>
      <c r="B81" s="8"/>
      <c r="C81" s="8"/>
      <c r="D81" s="8"/>
      <c r="E81" s="8"/>
      <c r="F81" s="8"/>
      <c r="G81" s="8"/>
      <c r="H81" s="8"/>
      <c r="I81" s="8"/>
      <c r="J81" s="8"/>
    </row>
    <row r="82" spans="1:12" ht="15.75" x14ac:dyDescent="0.25">
      <c r="A82" s="9" t="s">
        <v>19</v>
      </c>
      <c r="B82" s="8"/>
      <c r="C82" s="8"/>
      <c r="D82" s="8"/>
      <c r="E82" s="8"/>
      <c r="F82" s="8"/>
      <c r="G82" s="8"/>
      <c r="H82" s="8"/>
      <c r="I82" s="8"/>
      <c r="J82" s="8"/>
    </row>
    <row r="83" spans="1:12" ht="15.75" x14ac:dyDescent="0.25">
      <c r="A83" s="1"/>
      <c r="B83" s="8"/>
      <c r="C83" s="8"/>
      <c r="D83" s="8"/>
      <c r="E83" s="8"/>
      <c r="F83" s="8"/>
      <c r="G83" s="8"/>
      <c r="H83" s="8"/>
      <c r="I83" s="8"/>
      <c r="J83" s="8"/>
    </row>
    <row r="84" spans="1:12" ht="16.5" thickBot="1" x14ac:dyDescent="0.3">
      <c r="A84" s="58" t="s">
        <v>32</v>
      </c>
      <c r="B84" s="58"/>
      <c r="C84" s="58"/>
      <c r="D84" s="58"/>
      <c r="E84" s="58"/>
      <c r="F84" s="58"/>
      <c r="G84" s="58"/>
      <c r="H84" s="58"/>
      <c r="I84" s="58"/>
      <c r="J84" s="58"/>
    </row>
    <row r="85" spans="1:12" ht="16.5" thickBot="1" x14ac:dyDescent="0.3">
      <c r="A85" s="65" t="s">
        <v>23</v>
      </c>
      <c r="B85" s="66"/>
      <c r="C85" s="66"/>
      <c r="D85" s="66"/>
      <c r="E85" s="66"/>
      <c r="F85" s="66"/>
      <c r="G85" s="66"/>
      <c r="H85" s="66"/>
      <c r="I85" s="66"/>
      <c r="J85" s="67"/>
    </row>
    <row r="86" spans="1:12" ht="27" thickTop="1" thickBot="1" x14ac:dyDescent="0.3">
      <c r="A86" s="47" t="s">
        <v>51</v>
      </c>
      <c r="B86" s="11" t="s">
        <v>0</v>
      </c>
      <c r="C86" s="11" t="s">
        <v>1</v>
      </c>
      <c r="D86" s="11" t="s">
        <v>2</v>
      </c>
      <c r="E86" s="11" t="s">
        <v>3</v>
      </c>
      <c r="F86" s="11" t="s">
        <v>4</v>
      </c>
      <c r="G86" s="11" t="s">
        <v>5</v>
      </c>
      <c r="H86" s="11" t="s">
        <v>6</v>
      </c>
      <c r="I86" s="30" t="s">
        <v>7</v>
      </c>
      <c r="J86" s="12" t="s">
        <v>8</v>
      </c>
    </row>
    <row r="87" spans="1:12" ht="16.5" thickTop="1" thickBot="1" x14ac:dyDescent="0.3">
      <c r="A87" s="13" t="s">
        <v>21</v>
      </c>
      <c r="B87" s="31">
        <f t="shared" ref="B87:J88" si="24">B76+B70+B64+B58+B52+B46+B40+B34+B28+B22+B16+B10+B4</f>
        <v>774637.6399999999</v>
      </c>
      <c r="C87" s="31">
        <f t="shared" si="24"/>
        <v>23945.71</v>
      </c>
      <c r="D87" s="31">
        <f t="shared" si="24"/>
        <v>114632.72999999998</v>
      </c>
      <c r="E87" s="31">
        <f t="shared" si="24"/>
        <v>217278.52</v>
      </c>
      <c r="F87" s="31">
        <f t="shared" si="24"/>
        <v>31432.270000000004</v>
      </c>
      <c r="G87" s="31">
        <f t="shared" si="24"/>
        <v>46740.28</v>
      </c>
      <c r="H87" s="31">
        <f t="shared" si="24"/>
        <v>42097.439999999995</v>
      </c>
      <c r="I87" s="31">
        <f t="shared" si="24"/>
        <v>1250764.5899999999</v>
      </c>
      <c r="J87" s="31">
        <f t="shared" si="24"/>
        <v>368213.70999999996</v>
      </c>
    </row>
    <row r="88" spans="1:12" ht="15.75" thickBot="1" x14ac:dyDescent="0.3">
      <c r="A88" s="14" t="s">
        <v>20</v>
      </c>
      <c r="B88" s="32">
        <f t="shared" si="24"/>
        <v>774363.28</v>
      </c>
      <c r="C88" s="32">
        <f t="shared" si="24"/>
        <v>23876.5</v>
      </c>
      <c r="D88" s="32">
        <f t="shared" si="24"/>
        <v>114632.72999999998</v>
      </c>
      <c r="E88" s="32">
        <f t="shared" si="24"/>
        <v>217240.56</v>
      </c>
      <c r="F88" s="32">
        <f t="shared" si="24"/>
        <v>31125.97</v>
      </c>
      <c r="G88" s="32">
        <f t="shared" si="24"/>
        <v>46506.99</v>
      </c>
      <c r="H88" s="32">
        <f t="shared" si="24"/>
        <v>41655.01999999999</v>
      </c>
      <c r="I88" s="32">
        <f t="shared" si="24"/>
        <v>1249401.05</v>
      </c>
      <c r="J88" s="32">
        <f t="shared" si="24"/>
        <v>368213.70999999996</v>
      </c>
      <c r="L88" s="24"/>
    </row>
    <row r="89" spans="1:12" ht="15.75" thickBot="1" x14ac:dyDescent="0.3">
      <c r="A89" s="15" t="s">
        <v>11</v>
      </c>
      <c r="B89" s="25">
        <f>(B88/B87)*100</f>
        <v>99.964582149661624</v>
      </c>
      <c r="C89" s="25">
        <f t="shared" ref="C89:J89" si="25">(C88/C87)*100</f>
        <v>99.710971192752268</v>
      </c>
      <c r="D89" s="25">
        <f t="shared" si="25"/>
        <v>100</v>
      </c>
      <c r="E89" s="25">
        <f t="shared" si="25"/>
        <v>99.982529336079793</v>
      </c>
      <c r="F89" s="25">
        <f t="shared" si="25"/>
        <v>99.025523769043716</v>
      </c>
      <c r="G89" s="25">
        <f t="shared" si="25"/>
        <v>99.500880183002749</v>
      </c>
      <c r="H89" s="25">
        <f t="shared" si="25"/>
        <v>98.949057234834214</v>
      </c>
      <c r="I89" s="25">
        <f t="shared" si="25"/>
        <v>99.890983482351402</v>
      </c>
      <c r="J89" s="25">
        <f t="shared" si="25"/>
        <v>100</v>
      </c>
    </row>
    <row r="90" spans="1:12" ht="15.75" thickBot="1" x14ac:dyDescent="0.3">
      <c r="A90" s="27" t="s">
        <v>22</v>
      </c>
      <c r="B90" s="32">
        <f>B79+B73+B67+B61+B55+B49+B43+B37+B31+B25+B19+B13+B7</f>
        <v>4929914.9400000004</v>
      </c>
      <c r="C90" s="32">
        <f t="shared" ref="C90:J90" si="26">C79+C73+C67+C61+C55+C49+C43+C37+C31+C25+C19+C13+C7</f>
        <v>117080.63</v>
      </c>
      <c r="D90" s="32">
        <f t="shared" si="26"/>
        <v>713302.59</v>
      </c>
      <c r="E90" s="32">
        <f t="shared" si="26"/>
        <v>1176082.3599999999</v>
      </c>
      <c r="F90" s="32">
        <f t="shared" si="26"/>
        <v>179113.53999999998</v>
      </c>
      <c r="G90" s="32">
        <f t="shared" si="26"/>
        <v>205889.13000000003</v>
      </c>
      <c r="H90" s="32">
        <f t="shared" si="26"/>
        <v>236935.62</v>
      </c>
      <c r="I90" s="32">
        <f t="shared" si="26"/>
        <v>7558318.8099999996</v>
      </c>
      <c r="J90" s="32">
        <f t="shared" si="26"/>
        <v>1260481.5630999999</v>
      </c>
    </row>
    <row r="91" spans="1:12" ht="15.75" thickBot="1" x14ac:dyDescent="0.3">
      <c r="A91" s="15" t="s">
        <v>10</v>
      </c>
      <c r="B91" s="25">
        <f>B90/B88</f>
        <v>6.3664110467634778</v>
      </c>
      <c r="C91" s="25">
        <f t="shared" ref="C91:J91" si="27">C90/C88</f>
        <v>4.9035926538646786</v>
      </c>
      <c r="D91" s="25">
        <f t="shared" si="27"/>
        <v>6.22250372995566</v>
      </c>
      <c r="E91" s="25">
        <f t="shared" si="27"/>
        <v>5.4137328683004675</v>
      </c>
      <c r="F91" s="25">
        <f t="shared" si="27"/>
        <v>5.7544725513775141</v>
      </c>
      <c r="G91" s="25">
        <f t="shared" si="27"/>
        <v>4.4270577390624517</v>
      </c>
      <c r="H91" s="25">
        <f t="shared" si="27"/>
        <v>5.6880448022831356</v>
      </c>
      <c r="I91" s="25">
        <f t="shared" si="27"/>
        <v>6.0495537521758918</v>
      </c>
      <c r="J91" s="25">
        <f t="shared" si="27"/>
        <v>3.4232336517290465</v>
      </c>
    </row>
    <row r="93" spans="1:12" x14ac:dyDescent="0.25">
      <c r="B93" s="23"/>
      <c r="C93" s="24"/>
      <c r="D93" s="23"/>
      <c r="I93" s="23"/>
    </row>
    <row r="94" spans="1:12" x14ac:dyDescent="0.25">
      <c r="G94" s="50"/>
    </row>
  </sheetData>
  <mergeCells count="16">
    <mergeCell ref="A27:J27"/>
    <mergeCell ref="A1:J1"/>
    <mergeCell ref="A3:J3"/>
    <mergeCell ref="A9:J9"/>
    <mergeCell ref="A15:J15"/>
    <mergeCell ref="A21:J21"/>
    <mergeCell ref="A69:J69"/>
    <mergeCell ref="A75:J75"/>
    <mergeCell ref="A84:J84"/>
    <mergeCell ref="A85:J85"/>
    <mergeCell ref="A33:J33"/>
    <mergeCell ref="A39:J39"/>
    <mergeCell ref="A45:J45"/>
    <mergeCell ref="A51:J51"/>
    <mergeCell ref="A57:J57"/>
    <mergeCell ref="A63:J63"/>
  </mergeCells>
  <conditionalFormatting sqref="D65">
    <cfRule type="expression" dxfId="1" priority="2">
      <formula>D$39=100</formula>
    </cfRule>
  </conditionalFormatting>
  <conditionalFormatting sqref="D65">
    <cfRule type="cellIs" dxfId="0" priority="1" operator="greaterThan">
      <formula>D64</formula>
    </cfRule>
  </conditionalFormatting>
  <pageMargins left="0.7" right="0.7" top="0.78740157499999996" bottom="0.78740157499999996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R33" sqref="R33"/>
    </sheetView>
  </sheetViews>
  <sheetFormatPr defaultRowHeight="15" x14ac:dyDescent="0.25"/>
  <sheetData/>
  <pageMargins left="0.7" right="0.7" top="0.78740157499999996" bottom="0.78740157499999996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XFD1048576"/>
    </sheetView>
  </sheetViews>
  <sheetFormatPr defaultRowHeight="15" x14ac:dyDescent="0.25"/>
  <sheetData/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4"/>
  <sheetViews>
    <sheetView workbookViewId="0">
      <pane xSplit="10" ySplit="2" topLeftCell="K15" activePane="bottomRight" state="frozen"/>
      <selection pane="topRight" activeCell="K1" sqref="K1"/>
      <selection pane="bottomLeft" activeCell="A3" sqref="A3"/>
      <selection pane="bottomRight" activeCell="B17" sqref="B17"/>
    </sheetView>
  </sheetViews>
  <sheetFormatPr defaultRowHeight="15" x14ac:dyDescent="0.25"/>
  <cols>
    <col min="1" max="1" width="34.42578125" customWidth="1"/>
    <col min="2" max="10" width="12.7109375" customWidth="1"/>
    <col min="11" max="11" width="9.140625" style="28"/>
    <col min="12" max="12" width="11.42578125" bestFit="1" customWidth="1"/>
  </cols>
  <sheetData>
    <row r="1" spans="1:10" ht="32.25" customHeight="1" thickBot="1" x14ac:dyDescent="0.3">
      <c r="A1" s="58" t="s">
        <v>30</v>
      </c>
      <c r="B1" s="58"/>
      <c r="C1" s="58"/>
      <c r="D1" s="58"/>
      <c r="E1" s="58"/>
      <c r="F1" s="58"/>
      <c r="G1" s="58"/>
      <c r="H1" s="58"/>
      <c r="I1" s="58"/>
      <c r="J1" s="58"/>
    </row>
    <row r="2" spans="1:10" ht="30.75" thickBot="1" x14ac:dyDescent="0.3">
      <c r="A2" s="45" t="s">
        <v>34</v>
      </c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9" t="s">
        <v>7</v>
      </c>
      <c r="J2" s="10" t="s">
        <v>8</v>
      </c>
    </row>
    <row r="3" spans="1:10" ht="17.25" thickTop="1" thickBot="1" x14ac:dyDescent="0.3">
      <c r="A3" s="59" t="s">
        <v>24</v>
      </c>
      <c r="B3" s="60"/>
      <c r="C3" s="60"/>
      <c r="D3" s="60"/>
      <c r="E3" s="60"/>
      <c r="F3" s="60"/>
      <c r="G3" s="60"/>
      <c r="H3" s="60"/>
      <c r="I3" s="60"/>
      <c r="J3" s="61"/>
    </row>
    <row r="4" spans="1:10" ht="20.100000000000001" customHeight="1" thickBot="1" x14ac:dyDescent="0.3">
      <c r="A4" s="3" t="s">
        <v>21</v>
      </c>
      <c r="B4" s="48">
        <v>165703.76999999999</v>
      </c>
      <c r="C4" s="49">
        <v>6702.03</v>
      </c>
      <c r="D4" s="49">
        <v>24047.71</v>
      </c>
      <c r="E4" s="49">
        <v>39578.04</v>
      </c>
      <c r="F4" s="49">
        <v>5138.47</v>
      </c>
      <c r="G4" s="49">
        <v>6563.73</v>
      </c>
      <c r="H4" s="49">
        <v>6055.78</v>
      </c>
      <c r="I4" s="49">
        <f>B4+C4+D4+E4+F4+G4+H4</f>
        <v>253789.53</v>
      </c>
      <c r="J4" s="49">
        <v>86675.55</v>
      </c>
    </row>
    <row r="5" spans="1:10" ht="20.100000000000001" customHeight="1" thickBot="1" x14ac:dyDescent="0.3">
      <c r="A5" s="4" t="s">
        <v>20</v>
      </c>
      <c r="B5" s="34">
        <v>75</v>
      </c>
      <c r="C5" s="34">
        <v>0</v>
      </c>
      <c r="D5" s="34">
        <v>4149</v>
      </c>
      <c r="E5" s="34">
        <v>18</v>
      </c>
      <c r="F5" s="34">
        <v>0</v>
      </c>
      <c r="G5" s="34">
        <v>0</v>
      </c>
      <c r="H5" s="34">
        <v>0</v>
      </c>
      <c r="I5" s="33">
        <f>B5+C5+D5+E5+F5+G5+H5</f>
        <v>4242</v>
      </c>
      <c r="J5" s="37">
        <v>88.97</v>
      </c>
    </row>
    <row r="6" spans="1:10" ht="20.100000000000001" customHeight="1" thickBot="1" x14ac:dyDescent="0.3">
      <c r="A6" s="5" t="s">
        <v>11</v>
      </c>
      <c r="B6" s="38">
        <f>(B5/B4)*100</f>
        <v>4.526149284352432E-2</v>
      </c>
      <c r="C6" s="38">
        <f t="shared" ref="C6:J6" si="0">(C5/C4)*100</f>
        <v>0</v>
      </c>
      <c r="D6" s="38">
        <f t="shared" si="0"/>
        <v>17.25320207204761</v>
      </c>
      <c r="E6" s="38">
        <f t="shared" si="0"/>
        <v>4.5479766052083426E-2</v>
      </c>
      <c r="F6" s="38">
        <f t="shared" si="0"/>
        <v>0</v>
      </c>
      <c r="G6" s="38">
        <f t="shared" si="0"/>
        <v>0</v>
      </c>
      <c r="H6" s="38">
        <f t="shared" si="0"/>
        <v>0</v>
      </c>
      <c r="I6" s="38">
        <f t="shared" si="0"/>
        <v>1.6714637518734521</v>
      </c>
      <c r="J6" s="38">
        <f t="shared" si="0"/>
        <v>0.1026471709726676</v>
      </c>
    </row>
    <row r="7" spans="1:10" ht="20.100000000000001" customHeight="1" thickBot="1" x14ac:dyDescent="0.3">
      <c r="A7" s="6" t="s">
        <v>22</v>
      </c>
      <c r="B7" s="39">
        <v>390</v>
      </c>
      <c r="C7" s="35">
        <v>0</v>
      </c>
      <c r="D7" s="35">
        <v>25986.68</v>
      </c>
      <c r="E7" s="35">
        <v>72</v>
      </c>
      <c r="F7" s="35">
        <v>0</v>
      </c>
      <c r="G7" s="35">
        <v>0</v>
      </c>
      <c r="H7" s="40">
        <v>0</v>
      </c>
      <c r="I7" s="36">
        <f>B7+C7+D7+E7+F7+G7+H7</f>
        <v>26448.68</v>
      </c>
      <c r="J7" s="41">
        <v>231.42</v>
      </c>
    </row>
    <row r="8" spans="1:10" ht="20.100000000000001" customHeight="1" thickBot="1" x14ac:dyDescent="0.3">
      <c r="A8" s="7" t="s">
        <v>10</v>
      </c>
      <c r="B8" s="42">
        <f t="shared" ref="B8:J8" si="1">B7/B5</f>
        <v>5.2</v>
      </c>
      <c r="C8" s="42" t="e">
        <f t="shared" si="1"/>
        <v>#DIV/0!</v>
      </c>
      <c r="D8" s="42">
        <f t="shared" si="1"/>
        <v>6.2633598457459634</v>
      </c>
      <c r="E8" s="42">
        <f t="shared" si="1"/>
        <v>4</v>
      </c>
      <c r="F8" s="42" t="e">
        <f t="shared" si="1"/>
        <v>#DIV/0!</v>
      </c>
      <c r="G8" s="42" t="e">
        <f t="shared" si="1"/>
        <v>#DIV/0!</v>
      </c>
      <c r="H8" s="42" t="e">
        <f t="shared" si="1"/>
        <v>#DIV/0!</v>
      </c>
      <c r="I8" s="42">
        <f t="shared" si="1"/>
        <v>6.2349552098066949</v>
      </c>
      <c r="J8" s="42">
        <f t="shared" si="1"/>
        <v>2.6011014948859166</v>
      </c>
    </row>
    <row r="9" spans="1:10" ht="20.100000000000001" customHeight="1" thickBot="1" x14ac:dyDescent="0.3">
      <c r="A9" s="55" t="s">
        <v>9</v>
      </c>
      <c r="B9" s="56"/>
      <c r="C9" s="56"/>
      <c r="D9" s="56"/>
      <c r="E9" s="56"/>
      <c r="F9" s="56"/>
      <c r="G9" s="56"/>
      <c r="H9" s="56"/>
      <c r="I9" s="56"/>
      <c r="J9" s="57"/>
    </row>
    <row r="10" spans="1:10" ht="20.100000000000001" customHeight="1" thickBot="1" x14ac:dyDescent="0.3">
      <c r="A10" s="3" t="s">
        <v>21</v>
      </c>
      <c r="B10" s="48">
        <v>73749.97</v>
      </c>
      <c r="C10" s="49">
        <v>1781.75</v>
      </c>
      <c r="D10" s="49">
        <v>15910.78</v>
      </c>
      <c r="E10" s="49">
        <v>15394.03</v>
      </c>
      <c r="F10" s="49">
        <v>4380.72</v>
      </c>
      <c r="G10" s="49">
        <v>10064.15</v>
      </c>
      <c r="H10" s="49">
        <v>8285.39</v>
      </c>
      <c r="I10" s="49">
        <f>B10+C10+D10+E10+F10+G10+H10</f>
        <v>129566.79</v>
      </c>
      <c r="J10" s="49">
        <v>38863.599999999999</v>
      </c>
    </row>
    <row r="11" spans="1:10" ht="20.100000000000001" customHeight="1" thickBot="1" x14ac:dyDescent="0.3">
      <c r="A11" s="4" t="s">
        <v>20</v>
      </c>
      <c r="B11" s="34">
        <v>0</v>
      </c>
      <c r="C11" s="34">
        <v>0</v>
      </c>
      <c r="D11" s="34">
        <v>5083.3900000000003</v>
      </c>
      <c r="E11" s="34">
        <v>0</v>
      </c>
      <c r="F11" s="34">
        <v>0</v>
      </c>
      <c r="G11" s="34">
        <v>0</v>
      </c>
      <c r="H11" s="34">
        <v>0</v>
      </c>
      <c r="I11" s="34">
        <f>B11+C11+D11+E11+F11+G11+H11</f>
        <v>5083.3900000000003</v>
      </c>
      <c r="J11" s="37">
        <v>0</v>
      </c>
    </row>
    <row r="12" spans="1:10" ht="20.100000000000001" customHeight="1" thickBot="1" x14ac:dyDescent="0.3">
      <c r="A12" s="5" t="s">
        <v>11</v>
      </c>
      <c r="B12" s="38">
        <f>(B11/B10)*100</f>
        <v>0</v>
      </c>
      <c r="C12" s="38">
        <f t="shared" ref="C12:J12" si="2">(C11/C10)*100</f>
        <v>0</v>
      </c>
      <c r="D12" s="38">
        <f t="shared" si="2"/>
        <v>31.949345035252829</v>
      </c>
      <c r="E12" s="38">
        <f t="shared" si="2"/>
        <v>0</v>
      </c>
      <c r="F12" s="38">
        <f t="shared" si="2"/>
        <v>0</v>
      </c>
      <c r="G12" s="38">
        <f t="shared" si="2"/>
        <v>0</v>
      </c>
      <c r="H12" s="38">
        <f t="shared" si="2"/>
        <v>0</v>
      </c>
      <c r="I12" s="38">
        <f t="shared" si="2"/>
        <v>3.9233741917971425</v>
      </c>
      <c r="J12" s="38">
        <f t="shared" si="2"/>
        <v>0</v>
      </c>
    </row>
    <row r="13" spans="1:10" ht="20.100000000000001" customHeight="1" thickBot="1" x14ac:dyDescent="0.3">
      <c r="A13" s="6" t="s">
        <v>22</v>
      </c>
      <c r="B13" s="39">
        <v>0</v>
      </c>
      <c r="C13" s="35">
        <v>0</v>
      </c>
      <c r="D13" s="35">
        <v>30722.33</v>
      </c>
      <c r="E13" s="35">
        <v>0</v>
      </c>
      <c r="F13" s="35">
        <v>0</v>
      </c>
      <c r="G13" s="35">
        <v>0</v>
      </c>
      <c r="H13" s="40">
        <v>0</v>
      </c>
      <c r="I13" s="46">
        <f>B13+C13+D13+E13+F13+G13+H13</f>
        <v>30722.33</v>
      </c>
      <c r="J13" s="41">
        <v>0</v>
      </c>
    </row>
    <row r="14" spans="1:10" ht="20.100000000000001" customHeight="1" thickBot="1" x14ac:dyDescent="0.3">
      <c r="A14" s="7" t="s">
        <v>10</v>
      </c>
      <c r="B14" s="42" t="e">
        <f t="shared" ref="B14:J14" si="3">B13/B11</f>
        <v>#DIV/0!</v>
      </c>
      <c r="C14" s="42" t="e">
        <f t="shared" si="3"/>
        <v>#DIV/0!</v>
      </c>
      <c r="D14" s="42">
        <f t="shared" si="3"/>
        <v>6.0436696771249103</v>
      </c>
      <c r="E14" s="42" t="e">
        <f t="shared" si="3"/>
        <v>#DIV/0!</v>
      </c>
      <c r="F14" s="42" t="e">
        <f t="shared" si="3"/>
        <v>#DIV/0!</v>
      </c>
      <c r="G14" s="42" t="e">
        <f t="shared" si="3"/>
        <v>#DIV/0!</v>
      </c>
      <c r="H14" s="42" t="e">
        <f t="shared" si="3"/>
        <v>#DIV/0!</v>
      </c>
      <c r="I14" s="42">
        <f t="shared" si="3"/>
        <v>6.0436696771249103</v>
      </c>
      <c r="J14" s="42" t="e">
        <f t="shared" si="3"/>
        <v>#DIV/0!</v>
      </c>
    </row>
    <row r="15" spans="1:10" ht="20.100000000000001" customHeight="1" thickBot="1" x14ac:dyDescent="0.3">
      <c r="A15" s="55" t="s">
        <v>25</v>
      </c>
      <c r="B15" s="56"/>
      <c r="C15" s="56"/>
      <c r="D15" s="56"/>
      <c r="E15" s="56"/>
      <c r="F15" s="56"/>
      <c r="G15" s="56"/>
      <c r="H15" s="56"/>
      <c r="I15" s="56"/>
      <c r="J15" s="57"/>
    </row>
    <row r="16" spans="1:10" ht="20.100000000000001" customHeight="1" thickBot="1" x14ac:dyDescent="0.3">
      <c r="A16" s="3" t="s">
        <v>21</v>
      </c>
      <c r="B16" s="48">
        <v>53563.88</v>
      </c>
      <c r="C16" s="49">
        <v>1795.32</v>
      </c>
      <c r="D16" s="49">
        <v>6752.18</v>
      </c>
      <c r="E16" s="49">
        <v>8902.07</v>
      </c>
      <c r="F16" s="49">
        <v>1879.9</v>
      </c>
      <c r="G16" s="49">
        <v>2280.6</v>
      </c>
      <c r="H16" s="49">
        <v>3936.6</v>
      </c>
      <c r="I16" s="49">
        <f>B16+C16+D16+E16+F16+G16+H16</f>
        <v>79110.55</v>
      </c>
      <c r="J16" s="49">
        <v>23816.43</v>
      </c>
    </row>
    <row r="17" spans="1:12" ht="20.100000000000001" customHeight="1" thickBot="1" x14ac:dyDescent="0.3">
      <c r="A17" s="4" t="s">
        <v>20</v>
      </c>
      <c r="B17" s="34">
        <v>0</v>
      </c>
      <c r="C17" s="34">
        <v>0</v>
      </c>
      <c r="D17" s="34">
        <v>872</v>
      </c>
      <c r="E17" s="34">
        <v>0</v>
      </c>
      <c r="F17" s="34">
        <v>0</v>
      </c>
      <c r="G17" s="34">
        <v>0</v>
      </c>
      <c r="H17" s="34">
        <v>0</v>
      </c>
      <c r="I17" s="34">
        <f>B17+C17+D17+E17+F17+G17+H17</f>
        <v>872</v>
      </c>
      <c r="J17" s="37">
        <v>0</v>
      </c>
    </row>
    <row r="18" spans="1:12" ht="20.100000000000001" customHeight="1" thickBot="1" x14ac:dyDescent="0.3">
      <c r="A18" s="5" t="s">
        <v>11</v>
      </c>
      <c r="B18" s="38">
        <f>(B17/B16)*100</f>
        <v>0</v>
      </c>
      <c r="C18" s="38">
        <f t="shared" ref="C18:J18" si="4">(C17/C16)*100</f>
        <v>0</v>
      </c>
      <c r="D18" s="38">
        <f t="shared" si="4"/>
        <v>12.914347662532693</v>
      </c>
      <c r="E18" s="38">
        <f t="shared" si="4"/>
        <v>0</v>
      </c>
      <c r="F18" s="38">
        <f t="shared" si="4"/>
        <v>0</v>
      </c>
      <c r="G18" s="38">
        <f t="shared" si="4"/>
        <v>0</v>
      </c>
      <c r="H18" s="38">
        <f t="shared" si="4"/>
        <v>0</v>
      </c>
      <c r="I18" s="38">
        <f t="shared" si="4"/>
        <v>1.1022550089716225</v>
      </c>
      <c r="J18" s="38">
        <f t="shared" si="4"/>
        <v>0</v>
      </c>
    </row>
    <row r="19" spans="1:12" ht="20.100000000000001" customHeight="1" thickBot="1" x14ac:dyDescent="0.3">
      <c r="A19" s="6" t="s">
        <v>22</v>
      </c>
      <c r="B19" s="39">
        <v>0</v>
      </c>
      <c r="C19" s="35">
        <v>0</v>
      </c>
      <c r="D19" s="35">
        <v>6224</v>
      </c>
      <c r="E19" s="35">
        <v>0</v>
      </c>
      <c r="F19" s="35">
        <v>0</v>
      </c>
      <c r="G19" s="35">
        <v>0</v>
      </c>
      <c r="H19" s="40">
        <v>0</v>
      </c>
      <c r="I19" s="46">
        <f>B19+C19+D19+E19+F19+G19+H19</f>
        <v>6224</v>
      </c>
      <c r="J19" s="41">
        <v>0</v>
      </c>
    </row>
    <row r="20" spans="1:12" ht="20.100000000000001" customHeight="1" thickBot="1" x14ac:dyDescent="0.3">
      <c r="A20" s="26" t="s">
        <v>10</v>
      </c>
      <c r="B20" s="42" t="e">
        <f>B19/B17</f>
        <v>#DIV/0!</v>
      </c>
      <c r="C20" s="42" t="e">
        <f t="shared" ref="C20:J20" si="5">C19/C17</f>
        <v>#DIV/0!</v>
      </c>
      <c r="D20" s="42">
        <f t="shared" si="5"/>
        <v>7.1376146788990829</v>
      </c>
      <c r="E20" s="42" t="e">
        <f t="shared" si="5"/>
        <v>#DIV/0!</v>
      </c>
      <c r="F20" s="42" t="e">
        <f t="shared" si="5"/>
        <v>#DIV/0!</v>
      </c>
      <c r="G20" s="42" t="e">
        <f t="shared" si="5"/>
        <v>#DIV/0!</v>
      </c>
      <c r="H20" s="42" t="e">
        <f t="shared" si="5"/>
        <v>#DIV/0!</v>
      </c>
      <c r="I20" s="42">
        <f t="shared" si="5"/>
        <v>7.1376146788990829</v>
      </c>
      <c r="J20" s="42" t="e">
        <f t="shared" si="5"/>
        <v>#DIV/0!</v>
      </c>
      <c r="L20" s="23"/>
    </row>
    <row r="21" spans="1:12" ht="20.100000000000001" customHeight="1" thickBot="1" x14ac:dyDescent="0.3">
      <c r="A21" s="62" t="s">
        <v>12</v>
      </c>
      <c r="B21" s="63"/>
      <c r="C21" s="63"/>
      <c r="D21" s="63"/>
      <c r="E21" s="63"/>
      <c r="F21" s="63"/>
      <c r="G21" s="63"/>
      <c r="H21" s="63"/>
      <c r="I21" s="63"/>
      <c r="J21" s="64"/>
    </row>
    <row r="22" spans="1:12" ht="20.100000000000001" customHeight="1" thickBot="1" x14ac:dyDescent="0.3">
      <c r="A22" s="3" t="s">
        <v>21</v>
      </c>
      <c r="B22" s="48">
        <v>10283.86</v>
      </c>
      <c r="C22" s="49">
        <v>98.4</v>
      </c>
      <c r="D22" s="49">
        <v>1252.3</v>
      </c>
      <c r="E22" s="49">
        <v>2702.24</v>
      </c>
      <c r="F22" s="49">
        <v>1354.37</v>
      </c>
      <c r="G22" s="49">
        <v>1338.76</v>
      </c>
      <c r="H22" s="49">
        <v>1577.66</v>
      </c>
      <c r="I22" s="49">
        <f>B22+C22+D22+E22+F22+G22+H22</f>
        <v>18607.589999999997</v>
      </c>
      <c r="J22" s="49">
        <v>5484.31</v>
      </c>
    </row>
    <row r="23" spans="1:12" ht="20.100000000000001" customHeight="1" thickBot="1" x14ac:dyDescent="0.3">
      <c r="A23" s="4" t="s">
        <v>20</v>
      </c>
      <c r="B23" s="34">
        <v>0</v>
      </c>
      <c r="C23" s="34">
        <v>0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34">
        <f>B23+C23+D23+E23+F23+G23+H23</f>
        <v>0</v>
      </c>
      <c r="J23" s="37">
        <v>0</v>
      </c>
    </row>
    <row r="24" spans="1:12" ht="20.100000000000001" customHeight="1" thickBot="1" x14ac:dyDescent="0.3">
      <c r="A24" s="5" t="s">
        <v>11</v>
      </c>
      <c r="B24" s="38">
        <f>(B23/B22)*100</f>
        <v>0</v>
      </c>
      <c r="C24" s="38">
        <f t="shared" ref="C24:J24" si="6">(C23/C22)*100</f>
        <v>0</v>
      </c>
      <c r="D24" s="38">
        <f t="shared" si="6"/>
        <v>0</v>
      </c>
      <c r="E24" s="38">
        <f t="shared" si="6"/>
        <v>0</v>
      </c>
      <c r="F24" s="38">
        <f t="shared" si="6"/>
        <v>0</v>
      </c>
      <c r="G24" s="38">
        <f t="shared" si="6"/>
        <v>0</v>
      </c>
      <c r="H24" s="38">
        <f t="shared" si="6"/>
        <v>0</v>
      </c>
      <c r="I24" s="38">
        <f t="shared" si="6"/>
        <v>0</v>
      </c>
      <c r="J24" s="38">
        <f t="shared" si="6"/>
        <v>0</v>
      </c>
    </row>
    <row r="25" spans="1:12" ht="20.100000000000001" customHeight="1" thickBot="1" x14ac:dyDescent="0.3">
      <c r="A25" s="6" t="s">
        <v>22</v>
      </c>
      <c r="B25" s="39">
        <v>0</v>
      </c>
      <c r="C25" s="35">
        <v>0</v>
      </c>
      <c r="D25" s="35">
        <v>0</v>
      </c>
      <c r="E25" s="35">
        <v>0</v>
      </c>
      <c r="F25" s="35">
        <v>0</v>
      </c>
      <c r="G25" s="35">
        <v>0</v>
      </c>
      <c r="H25" s="40">
        <v>0</v>
      </c>
      <c r="I25" s="46">
        <f>B25+C25+D25+E25+F25+G25+H25</f>
        <v>0</v>
      </c>
      <c r="J25" s="41">
        <v>0</v>
      </c>
    </row>
    <row r="26" spans="1:12" ht="20.100000000000001" customHeight="1" thickBot="1" x14ac:dyDescent="0.3">
      <c r="A26" s="7" t="s">
        <v>10</v>
      </c>
      <c r="B26" s="42" t="e">
        <f t="shared" ref="B26:J26" si="7">B25/B23</f>
        <v>#DIV/0!</v>
      </c>
      <c r="C26" s="42" t="e">
        <f t="shared" si="7"/>
        <v>#DIV/0!</v>
      </c>
      <c r="D26" s="42" t="e">
        <f t="shared" si="7"/>
        <v>#DIV/0!</v>
      </c>
      <c r="E26" s="42" t="e">
        <f t="shared" si="7"/>
        <v>#DIV/0!</v>
      </c>
      <c r="F26" s="42" t="e">
        <f t="shared" si="7"/>
        <v>#DIV/0!</v>
      </c>
      <c r="G26" s="42" t="e">
        <f t="shared" si="7"/>
        <v>#DIV/0!</v>
      </c>
      <c r="H26" s="42" t="e">
        <f t="shared" si="7"/>
        <v>#DIV/0!</v>
      </c>
      <c r="I26" s="42" t="e">
        <f t="shared" si="7"/>
        <v>#DIV/0!</v>
      </c>
      <c r="J26" s="42" t="e">
        <f t="shared" si="7"/>
        <v>#DIV/0!</v>
      </c>
    </row>
    <row r="27" spans="1:12" ht="20.100000000000001" customHeight="1" thickBot="1" x14ac:dyDescent="0.3">
      <c r="A27" s="55" t="s">
        <v>26</v>
      </c>
      <c r="B27" s="56"/>
      <c r="C27" s="56"/>
      <c r="D27" s="56"/>
      <c r="E27" s="56"/>
      <c r="F27" s="56"/>
      <c r="G27" s="56"/>
      <c r="H27" s="56"/>
      <c r="I27" s="56"/>
      <c r="J27" s="57"/>
    </row>
    <row r="28" spans="1:12" ht="20.100000000000001" customHeight="1" thickBot="1" x14ac:dyDescent="0.3">
      <c r="A28" s="3" t="s">
        <v>21</v>
      </c>
      <c r="B28" s="48">
        <v>61380.14</v>
      </c>
      <c r="C28" s="49">
        <v>2259.16</v>
      </c>
      <c r="D28" s="49">
        <v>6231.51</v>
      </c>
      <c r="E28" s="49">
        <v>13260.27</v>
      </c>
      <c r="F28" s="49">
        <v>2294.4699999999998</v>
      </c>
      <c r="G28" s="49">
        <v>1409.85</v>
      </c>
      <c r="H28" s="49">
        <v>982.93</v>
      </c>
      <c r="I28" s="49">
        <f>B28+C28+D28+E28+F28+G28+H28</f>
        <v>87818.33</v>
      </c>
      <c r="J28" s="49">
        <v>25509.5</v>
      </c>
    </row>
    <row r="29" spans="1:12" ht="20.100000000000001" customHeight="1" thickBot="1" x14ac:dyDescent="0.3">
      <c r="A29" s="4" t="s">
        <v>20</v>
      </c>
      <c r="B29" s="34">
        <v>193</v>
      </c>
      <c r="C29" s="34">
        <v>0</v>
      </c>
      <c r="D29" s="34">
        <v>1096</v>
      </c>
      <c r="E29" s="34">
        <v>0</v>
      </c>
      <c r="F29" s="34">
        <v>0</v>
      </c>
      <c r="G29" s="34">
        <v>0</v>
      </c>
      <c r="H29" s="34">
        <v>0</v>
      </c>
      <c r="I29" s="34">
        <f>B29+C29+D29+E29+F29+G29+H29</f>
        <v>1289</v>
      </c>
      <c r="J29" s="37">
        <v>115</v>
      </c>
    </row>
    <row r="30" spans="1:12" ht="20.100000000000001" customHeight="1" thickBot="1" x14ac:dyDescent="0.3">
      <c r="A30" s="5" t="s">
        <v>11</v>
      </c>
      <c r="B30" s="38">
        <f>(B29/B28)*100</f>
        <v>0.31443395208938918</v>
      </c>
      <c r="C30" s="38">
        <f t="shared" ref="C30:J30" si="8">(C29/C28)*100</f>
        <v>0</v>
      </c>
      <c r="D30" s="38">
        <f t="shared" si="8"/>
        <v>17.588032435156165</v>
      </c>
      <c r="E30" s="38">
        <f t="shared" si="8"/>
        <v>0</v>
      </c>
      <c r="F30" s="38">
        <f t="shared" si="8"/>
        <v>0</v>
      </c>
      <c r="G30" s="38">
        <f t="shared" si="8"/>
        <v>0</v>
      </c>
      <c r="H30" s="38">
        <f t="shared" si="8"/>
        <v>0</v>
      </c>
      <c r="I30" s="38">
        <f t="shared" si="8"/>
        <v>1.4678029062953031</v>
      </c>
      <c r="J30" s="38">
        <f t="shared" si="8"/>
        <v>0.45081244242341095</v>
      </c>
    </row>
    <row r="31" spans="1:12" ht="20.100000000000001" customHeight="1" thickBot="1" x14ac:dyDescent="0.3">
      <c r="A31" s="6" t="s">
        <v>22</v>
      </c>
      <c r="B31" s="39">
        <v>965</v>
      </c>
      <c r="C31" s="35">
        <v>0</v>
      </c>
      <c r="D31" s="35">
        <v>4818</v>
      </c>
      <c r="E31" s="35">
        <v>0</v>
      </c>
      <c r="F31" s="35">
        <v>0</v>
      </c>
      <c r="G31" s="35">
        <v>0</v>
      </c>
      <c r="H31" s="40">
        <v>0</v>
      </c>
      <c r="I31" s="46">
        <f>B31+C31+D31+E31+F31+G31+H31</f>
        <v>5783</v>
      </c>
      <c r="J31" s="41">
        <v>402.5</v>
      </c>
    </row>
    <row r="32" spans="1:12" ht="20.100000000000001" customHeight="1" thickBot="1" x14ac:dyDescent="0.3">
      <c r="A32" s="7" t="s">
        <v>10</v>
      </c>
      <c r="B32" s="42">
        <f>B31/B29</f>
        <v>5</v>
      </c>
      <c r="C32" s="42" t="e">
        <f>C31/C29</f>
        <v>#DIV/0!</v>
      </c>
      <c r="D32" s="42">
        <f t="shared" ref="D32:J32" si="9">D31/D29</f>
        <v>4.3959854014598543</v>
      </c>
      <c r="E32" s="42" t="e">
        <f t="shared" si="9"/>
        <v>#DIV/0!</v>
      </c>
      <c r="F32" s="42" t="e">
        <f t="shared" si="9"/>
        <v>#DIV/0!</v>
      </c>
      <c r="G32" s="42" t="e">
        <f t="shared" si="9"/>
        <v>#DIV/0!</v>
      </c>
      <c r="H32" s="42" t="e">
        <f t="shared" si="9"/>
        <v>#DIV/0!</v>
      </c>
      <c r="I32" s="42">
        <f t="shared" si="9"/>
        <v>4.4864235841737781</v>
      </c>
      <c r="J32" s="42">
        <f t="shared" si="9"/>
        <v>3.5</v>
      </c>
    </row>
    <row r="33" spans="1:10" ht="20.100000000000001" customHeight="1" thickBot="1" x14ac:dyDescent="0.3">
      <c r="A33" s="55" t="s">
        <v>13</v>
      </c>
      <c r="B33" s="56"/>
      <c r="C33" s="56"/>
      <c r="D33" s="56"/>
      <c r="E33" s="56"/>
      <c r="F33" s="56"/>
      <c r="G33" s="56"/>
      <c r="H33" s="56"/>
      <c r="I33" s="56"/>
      <c r="J33" s="57"/>
    </row>
    <row r="34" spans="1:10" ht="20.100000000000001" customHeight="1" thickBot="1" x14ac:dyDescent="0.3">
      <c r="A34" s="3" t="s">
        <v>21</v>
      </c>
      <c r="B34" s="48">
        <v>10393.469999999999</v>
      </c>
      <c r="C34" s="49">
        <v>461.85</v>
      </c>
      <c r="D34" s="49">
        <v>2011.45</v>
      </c>
      <c r="E34" s="49">
        <v>1725.83</v>
      </c>
      <c r="F34" s="49">
        <v>1609.85</v>
      </c>
      <c r="G34" s="49">
        <v>1250.46</v>
      </c>
      <c r="H34" s="49">
        <v>1471.51</v>
      </c>
      <c r="I34" s="49">
        <f>B34+C34+D34+E34+F34+G34+H34</f>
        <v>18924.419999999998</v>
      </c>
      <c r="J34" s="49">
        <v>5046.58</v>
      </c>
    </row>
    <row r="35" spans="1:10" ht="20.100000000000001" customHeight="1" thickBot="1" x14ac:dyDescent="0.3">
      <c r="A35" s="4" t="s">
        <v>20</v>
      </c>
      <c r="B35" s="34">
        <v>0</v>
      </c>
      <c r="C35" s="34">
        <v>0</v>
      </c>
      <c r="D35" s="34">
        <v>152.47</v>
      </c>
      <c r="E35" s="34">
        <v>0</v>
      </c>
      <c r="F35" s="34">
        <v>0</v>
      </c>
      <c r="G35" s="34">
        <v>0</v>
      </c>
      <c r="H35" s="34">
        <v>0</v>
      </c>
      <c r="I35" s="34">
        <f>B35+C35+D35+E35+F35+G35+H35</f>
        <v>152.47</v>
      </c>
      <c r="J35" s="37">
        <v>0</v>
      </c>
    </row>
    <row r="36" spans="1:10" ht="20.100000000000001" customHeight="1" thickBot="1" x14ac:dyDescent="0.3">
      <c r="A36" s="5" t="s">
        <v>11</v>
      </c>
      <c r="B36" s="21">
        <f>(B35/B34)*100</f>
        <v>0</v>
      </c>
      <c r="C36" s="21">
        <f t="shared" ref="C36:J36" si="10">(C35/C34)*100</f>
        <v>0</v>
      </c>
      <c r="D36" s="21">
        <f t="shared" si="10"/>
        <v>7.5801039051430559</v>
      </c>
      <c r="E36" s="21">
        <f t="shared" si="10"/>
        <v>0</v>
      </c>
      <c r="F36" s="21">
        <f t="shared" si="10"/>
        <v>0</v>
      </c>
      <c r="G36" s="21">
        <f t="shared" si="10"/>
        <v>0</v>
      </c>
      <c r="H36" s="21">
        <f t="shared" si="10"/>
        <v>0</v>
      </c>
      <c r="I36" s="21">
        <f t="shared" si="10"/>
        <v>0.8056785888286141</v>
      </c>
      <c r="J36" s="21">
        <f t="shared" si="10"/>
        <v>0</v>
      </c>
    </row>
    <row r="37" spans="1:10" ht="20.100000000000001" customHeight="1" thickBot="1" x14ac:dyDescent="0.3">
      <c r="A37" s="6" t="s">
        <v>22</v>
      </c>
      <c r="B37" s="39">
        <v>0</v>
      </c>
      <c r="C37" s="35">
        <v>0</v>
      </c>
      <c r="D37" s="35">
        <v>1006.49</v>
      </c>
      <c r="E37" s="35">
        <v>0</v>
      </c>
      <c r="F37" s="35">
        <v>0</v>
      </c>
      <c r="G37" s="35">
        <v>0</v>
      </c>
      <c r="H37" s="40">
        <v>0</v>
      </c>
      <c r="I37" s="46">
        <f>B37+C37+D37+E37+F37+G37+H37</f>
        <v>1006.49</v>
      </c>
      <c r="J37" s="41">
        <v>0</v>
      </c>
    </row>
    <row r="38" spans="1:10" ht="20.100000000000001" customHeight="1" thickBot="1" x14ac:dyDescent="0.3">
      <c r="A38" s="7" t="s">
        <v>10</v>
      </c>
      <c r="B38" s="22" t="e">
        <f t="shared" ref="B38:J38" si="11">B37/B35</f>
        <v>#DIV/0!</v>
      </c>
      <c r="C38" s="22" t="e">
        <f t="shared" si="11"/>
        <v>#DIV/0!</v>
      </c>
      <c r="D38" s="22">
        <f t="shared" si="11"/>
        <v>6.6012330294484158</v>
      </c>
      <c r="E38" s="22" t="e">
        <f t="shared" si="11"/>
        <v>#DIV/0!</v>
      </c>
      <c r="F38" s="22" t="e">
        <f t="shared" si="11"/>
        <v>#DIV/0!</v>
      </c>
      <c r="G38" s="22" t="e">
        <f t="shared" si="11"/>
        <v>#DIV/0!</v>
      </c>
      <c r="H38" s="22" t="e">
        <f t="shared" si="11"/>
        <v>#DIV/0!</v>
      </c>
      <c r="I38" s="22">
        <f t="shared" si="11"/>
        <v>6.6012330294484158</v>
      </c>
      <c r="J38" s="22" t="e">
        <f t="shared" si="11"/>
        <v>#DIV/0!</v>
      </c>
    </row>
    <row r="39" spans="1:10" ht="20.100000000000001" customHeight="1" thickBot="1" x14ac:dyDescent="0.3">
      <c r="A39" s="55" t="s">
        <v>14</v>
      </c>
      <c r="B39" s="56"/>
      <c r="C39" s="56"/>
      <c r="D39" s="56"/>
      <c r="E39" s="56"/>
      <c r="F39" s="56"/>
      <c r="G39" s="56"/>
      <c r="H39" s="56"/>
      <c r="I39" s="56"/>
      <c r="J39" s="57"/>
    </row>
    <row r="40" spans="1:10" ht="20.100000000000001" customHeight="1" thickBot="1" x14ac:dyDescent="0.3">
      <c r="A40" s="3" t="s">
        <v>21</v>
      </c>
      <c r="B40" s="48">
        <v>57640.12</v>
      </c>
      <c r="C40" s="49">
        <v>1482.06</v>
      </c>
      <c r="D40" s="49">
        <v>16837.150000000001</v>
      </c>
      <c r="E40" s="49">
        <v>8062.59</v>
      </c>
      <c r="F40" s="49">
        <v>2923.74</v>
      </c>
      <c r="G40" s="49">
        <v>8437.27</v>
      </c>
      <c r="H40" s="49">
        <v>5182.03</v>
      </c>
      <c r="I40" s="49">
        <f>B40+C40+D40+E40+F40+G40+H40</f>
        <v>100564.96</v>
      </c>
      <c r="J40" s="49">
        <v>30115.24</v>
      </c>
    </row>
    <row r="41" spans="1:10" ht="20.100000000000001" customHeight="1" thickBot="1" x14ac:dyDescent="0.3">
      <c r="A41" s="4" t="s">
        <v>20</v>
      </c>
      <c r="B41" s="34">
        <v>0</v>
      </c>
      <c r="C41" s="34">
        <v>0</v>
      </c>
      <c r="D41" s="34">
        <v>441.12</v>
      </c>
      <c r="E41" s="34">
        <v>0</v>
      </c>
      <c r="F41" s="34">
        <v>0</v>
      </c>
      <c r="G41" s="34">
        <v>0</v>
      </c>
      <c r="H41" s="34">
        <v>0</v>
      </c>
      <c r="I41" s="34">
        <f>B41+C41+D41+E41+F41+G41+H41</f>
        <v>441.12</v>
      </c>
      <c r="J41" s="37">
        <v>0</v>
      </c>
    </row>
    <row r="42" spans="1:10" ht="20.100000000000001" customHeight="1" thickBot="1" x14ac:dyDescent="0.3">
      <c r="A42" s="5" t="s">
        <v>11</v>
      </c>
      <c r="B42" s="21">
        <f>(B41/B40)*100</f>
        <v>0</v>
      </c>
      <c r="C42" s="21">
        <f t="shared" ref="C42:J42" si="12">(C41/C40)*100</f>
        <v>0</v>
      </c>
      <c r="D42" s="21">
        <f t="shared" si="12"/>
        <v>2.6199208298316519</v>
      </c>
      <c r="E42" s="21">
        <f t="shared" si="12"/>
        <v>0</v>
      </c>
      <c r="F42" s="21">
        <f t="shared" si="12"/>
        <v>0</v>
      </c>
      <c r="G42" s="21">
        <f t="shared" si="12"/>
        <v>0</v>
      </c>
      <c r="H42" s="21">
        <f t="shared" si="12"/>
        <v>0</v>
      </c>
      <c r="I42" s="21">
        <f t="shared" si="12"/>
        <v>0.438641849009834</v>
      </c>
      <c r="J42" s="21">
        <f t="shared" si="12"/>
        <v>0</v>
      </c>
    </row>
    <row r="43" spans="1:10" ht="20.100000000000001" customHeight="1" thickBot="1" x14ac:dyDescent="0.3">
      <c r="A43" s="6" t="s">
        <v>22</v>
      </c>
      <c r="B43" s="39">
        <v>0</v>
      </c>
      <c r="C43" s="35">
        <v>0</v>
      </c>
      <c r="D43" s="35">
        <v>2746.33</v>
      </c>
      <c r="E43" s="35">
        <v>0</v>
      </c>
      <c r="F43" s="35">
        <v>0</v>
      </c>
      <c r="G43" s="35">
        <v>0</v>
      </c>
      <c r="H43" s="40">
        <v>0</v>
      </c>
      <c r="I43" s="46">
        <f>B43+C43+D43+E43+F43+G43+H43</f>
        <v>2746.33</v>
      </c>
      <c r="J43" s="41">
        <v>0</v>
      </c>
    </row>
    <row r="44" spans="1:10" ht="20.100000000000001" customHeight="1" thickBot="1" x14ac:dyDescent="0.3">
      <c r="A44" s="26" t="s">
        <v>10</v>
      </c>
      <c r="B44" s="22" t="e">
        <f t="shared" ref="B44:J44" si="13">B43/B41</f>
        <v>#DIV/0!</v>
      </c>
      <c r="C44" s="22" t="e">
        <f t="shared" si="13"/>
        <v>#DIV/0!</v>
      </c>
      <c r="D44" s="22">
        <f t="shared" si="13"/>
        <v>6.2258115705476964</v>
      </c>
      <c r="E44" s="22" t="e">
        <f t="shared" si="13"/>
        <v>#DIV/0!</v>
      </c>
      <c r="F44" s="22" t="e">
        <f t="shared" si="13"/>
        <v>#DIV/0!</v>
      </c>
      <c r="G44" s="22" t="e">
        <f t="shared" si="13"/>
        <v>#DIV/0!</v>
      </c>
      <c r="H44" s="22" t="e">
        <f t="shared" si="13"/>
        <v>#DIV/0!</v>
      </c>
      <c r="I44" s="22">
        <f t="shared" si="13"/>
        <v>6.2258115705476964</v>
      </c>
      <c r="J44" s="22" t="e">
        <f t="shared" si="13"/>
        <v>#DIV/0!</v>
      </c>
    </row>
    <row r="45" spans="1:10" ht="18.75" customHeight="1" thickBot="1" x14ac:dyDescent="0.3">
      <c r="A45" s="62" t="s">
        <v>29</v>
      </c>
      <c r="B45" s="63"/>
      <c r="C45" s="63"/>
      <c r="D45" s="63"/>
      <c r="E45" s="63"/>
      <c r="F45" s="63"/>
      <c r="G45" s="63"/>
      <c r="H45" s="63"/>
      <c r="I45" s="63"/>
      <c r="J45" s="64"/>
    </row>
    <row r="46" spans="1:10" ht="18.75" customHeight="1" thickBot="1" x14ac:dyDescent="0.3">
      <c r="A46" s="3" t="s">
        <v>21</v>
      </c>
      <c r="B46" s="48">
        <v>50413.42</v>
      </c>
      <c r="C46" s="49">
        <v>1614.37</v>
      </c>
      <c r="D46" s="49">
        <v>6031.65</v>
      </c>
      <c r="E46" s="49">
        <v>16062.13</v>
      </c>
      <c r="F46" s="49">
        <v>768.25</v>
      </c>
      <c r="G46" s="49">
        <v>2538.25</v>
      </c>
      <c r="H46" s="49">
        <v>4115.8100000000004</v>
      </c>
      <c r="I46" s="49">
        <f>B46+C46+D46+E46+F46+G46+H46</f>
        <v>81543.88</v>
      </c>
      <c r="J46" s="49">
        <v>25675.01</v>
      </c>
    </row>
    <row r="47" spans="1:10" ht="18.75" customHeight="1" thickBot="1" x14ac:dyDescent="0.3">
      <c r="A47" s="4" t="s">
        <v>20</v>
      </c>
      <c r="B47" s="34">
        <v>0</v>
      </c>
      <c r="C47" s="34">
        <v>0</v>
      </c>
      <c r="D47" s="34">
        <v>423.15</v>
      </c>
      <c r="E47" s="34">
        <v>0</v>
      </c>
      <c r="F47" s="34">
        <v>0</v>
      </c>
      <c r="G47" s="34">
        <v>0</v>
      </c>
      <c r="H47" s="34">
        <v>0</v>
      </c>
      <c r="I47" s="34">
        <f>B47+C47+D47+E47+F47+G47+H47</f>
        <v>423.15</v>
      </c>
      <c r="J47" s="37">
        <v>0</v>
      </c>
    </row>
    <row r="48" spans="1:10" ht="18.75" customHeight="1" thickBot="1" x14ac:dyDescent="0.3">
      <c r="A48" s="5" t="s">
        <v>11</v>
      </c>
      <c r="B48" s="38">
        <f>(B47/B46)*100</f>
        <v>0</v>
      </c>
      <c r="C48" s="38">
        <f t="shared" ref="C48:J48" si="14">(C47/C46)*100</f>
        <v>0</v>
      </c>
      <c r="D48" s="38">
        <f t="shared" si="14"/>
        <v>7.0154932729850046</v>
      </c>
      <c r="E48" s="38">
        <f t="shared" si="14"/>
        <v>0</v>
      </c>
      <c r="F48" s="38">
        <f t="shared" si="14"/>
        <v>0</v>
      </c>
      <c r="G48" s="38">
        <f t="shared" si="14"/>
        <v>0</v>
      </c>
      <c r="H48" s="38">
        <f t="shared" si="14"/>
        <v>0</v>
      </c>
      <c r="I48" s="38">
        <f t="shared" si="14"/>
        <v>0.51892306326360726</v>
      </c>
      <c r="J48" s="38">
        <f t="shared" si="14"/>
        <v>0</v>
      </c>
    </row>
    <row r="49" spans="1:10" ht="18.75" customHeight="1" thickBot="1" x14ac:dyDescent="0.3">
      <c r="A49" s="6" t="s">
        <v>22</v>
      </c>
      <c r="B49" s="39">
        <v>0</v>
      </c>
      <c r="C49" s="35">
        <v>0</v>
      </c>
      <c r="D49" s="35">
        <v>2448.09</v>
      </c>
      <c r="E49" s="35">
        <v>0</v>
      </c>
      <c r="F49" s="35">
        <v>0</v>
      </c>
      <c r="G49" s="35">
        <v>0</v>
      </c>
      <c r="H49" s="40">
        <v>0</v>
      </c>
      <c r="I49" s="46">
        <f>B49+C49+D49+E49+F49+G49+H49</f>
        <v>2448.09</v>
      </c>
      <c r="J49" s="41">
        <v>0</v>
      </c>
    </row>
    <row r="50" spans="1:10" ht="18.75" customHeight="1" thickBot="1" x14ac:dyDescent="0.3">
      <c r="A50" s="7" t="s">
        <v>10</v>
      </c>
      <c r="B50" s="42" t="e">
        <f t="shared" ref="B50:J50" si="15">B49/B47</f>
        <v>#DIV/0!</v>
      </c>
      <c r="C50" s="42" t="e">
        <f t="shared" si="15"/>
        <v>#DIV/0!</v>
      </c>
      <c r="D50" s="42">
        <f t="shared" si="15"/>
        <v>5.7853952499113799</v>
      </c>
      <c r="E50" s="42" t="e">
        <f t="shared" si="15"/>
        <v>#DIV/0!</v>
      </c>
      <c r="F50" s="42" t="e">
        <f t="shared" si="15"/>
        <v>#DIV/0!</v>
      </c>
      <c r="G50" s="42" t="e">
        <f t="shared" si="15"/>
        <v>#DIV/0!</v>
      </c>
      <c r="H50" s="42" t="e">
        <f t="shared" si="15"/>
        <v>#DIV/0!</v>
      </c>
      <c r="I50" s="42">
        <f t="shared" si="15"/>
        <v>5.7853952499113799</v>
      </c>
      <c r="J50" s="42" t="e">
        <f t="shared" si="15"/>
        <v>#DIV/0!</v>
      </c>
    </row>
    <row r="51" spans="1:10" ht="18.75" customHeight="1" thickBot="1" x14ac:dyDescent="0.3">
      <c r="A51" s="55" t="s">
        <v>15</v>
      </c>
      <c r="B51" s="56"/>
      <c r="C51" s="56"/>
      <c r="D51" s="56"/>
      <c r="E51" s="56"/>
      <c r="F51" s="56"/>
      <c r="G51" s="56"/>
      <c r="H51" s="56"/>
      <c r="I51" s="56"/>
      <c r="J51" s="57"/>
    </row>
    <row r="52" spans="1:10" ht="20.100000000000001" customHeight="1" thickBot="1" x14ac:dyDescent="0.3">
      <c r="A52" s="3" t="s">
        <v>21</v>
      </c>
      <c r="B52" s="48">
        <v>69840.28</v>
      </c>
      <c r="C52" s="49">
        <v>1953.02</v>
      </c>
      <c r="D52" s="49">
        <v>13563.92</v>
      </c>
      <c r="E52" s="49">
        <v>28270.98</v>
      </c>
      <c r="F52" s="49">
        <v>5534.45</v>
      </c>
      <c r="G52" s="49">
        <v>5555.78</v>
      </c>
      <c r="H52" s="49">
        <v>5238.67</v>
      </c>
      <c r="I52" s="49">
        <f>B52+C52+D52+E52+F52+G52+H52</f>
        <v>129957.09999999999</v>
      </c>
      <c r="J52" s="49">
        <v>37983.71</v>
      </c>
    </row>
    <row r="53" spans="1:10" ht="20.100000000000001" customHeight="1" thickBot="1" x14ac:dyDescent="0.3">
      <c r="A53" s="4" t="s">
        <v>20</v>
      </c>
      <c r="B53" s="34">
        <v>0</v>
      </c>
      <c r="C53" s="34">
        <v>0</v>
      </c>
      <c r="D53" s="34">
        <v>0</v>
      </c>
      <c r="E53" s="34">
        <v>0</v>
      </c>
      <c r="F53" s="34">
        <v>0</v>
      </c>
      <c r="G53" s="34">
        <v>0</v>
      </c>
      <c r="H53" s="34">
        <v>0</v>
      </c>
      <c r="I53" s="34">
        <f>B53+C53+D53+E53+F53+G53+H53</f>
        <v>0</v>
      </c>
      <c r="J53" s="37">
        <v>0</v>
      </c>
    </row>
    <row r="54" spans="1:10" ht="20.100000000000001" customHeight="1" thickBot="1" x14ac:dyDescent="0.3">
      <c r="A54" s="5" t="s">
        <v>11</v>
      </c>
      <c r="B54" s="21">
        <f>(B53/B52)*100</f>
        <v>0</v>
      </c>
      <c r="C54" s="21">
        <f t="shared" ref="C54:J54" si="16">(C53/C52)*100</f>
        <v>0</v>
      </c>
      <c r="D54" s="21">
        <f t="shared" si="16"/>
        <v>0</v>
      </c>
      <c r="E54" s="21">
        <f t="shared" si="16"/>
        <v>0</v>
      </c>
      <c r="F54" s="21">
        <f t="shared" si="16"/>
        <v>0</v>
      </c>
      <c r="G54" s="21">
        <f t="shared" si="16"/>
        <v>0</v>
      </c>
      <c r="H54" s="21">
        <f t="shared" si="16"/>
        <v>0</v>
      </c>
      <c r="I54" s="21">
        <f t="shared" si="16"/>
        <v>0</v>
      </c>
      <c r="J54" s="21">
        <f t="shared" si="16"/>
        <v>0</v>
      </c>
    </row>
    <row r="55" spans="1:10" ht="20.100000000000001" customHeight="1" thickBot="1" x14ac:dyDescent="0.3">
      <c r="A55" s="6" t="s">
        <v>22</v>
      </c>
      <c r="B55" s="39">
        <v>0</v>
      </c>
      <c r="C55" s="35">
        <v>0</v>
      </c>
      <c r="D55" s="35">
        <v>0</v>
      </c>
      <c r="E55" s="35">
        <v>0</v>
      </c>
      <c r="F55" s="35">
        <v>0</v>
      </c>
      <c r="G55" s="35">
        <v>0</v>
      </c>
      <c r="H55" s="40">
        <v>0</v>
      </c>
      <c r="I55" s="46">
        <f>B55+C55+D55+E55+F55+G55+H55</f>
        <v>0</v>
      </c>
      <c r="J55" s="41">
        <v>0</v>
      </c>
    </row>
    <row r="56" spans="1:10" ht="20.100000000000001" customHeight="1" thickBot="1" x14ac:dyDescent="0.3">
      <c r="A56" s="7" t="s">
        <v>10</v>
      </c>
      <c r="B56" s="42" t="e">
        <f t="shared" ref="B56:J56" si="17">B55/B53</f>
        <v>#DIV/0!</v>
      </c>
      <c r="C56" s="42" t="e">
        <f t="shared" si="17"/>
        <v>#DIV/0!</v>
      </c>
      <c r="D56" s="42" t="e">
        <f t="shared" si="17"/>
        <v>#DIV/0!</v>
      </c>
      <c r="E56" s="42" t="e">
        <f t="shared" si="17"/>
        <v>#DIV/0!</v>
      </c>
      <c r="F56" s="42" t="e">
        <f t="shared" si="17"/>
        <v>#DIV/0!</v>
      </c>
      <c r="G56" s="42" t="e">
        <f t="shared" si="17"/>
        <v>#DIV/0!</v>
      </c>
      <c r="H56" s="42" t="e">
        <f t="shared" si="17"/>
        <v>#DIV/0!</v>
      </c>
      <c r="I56" s="42" t="e">
        <f t="shared" si="17"/>
        <v>#DIV/0!</v>
      </c>
      <c r="J56" s="42" t="e">
        <f t="shared" si="17"/>
        <v>#DIV/0!</v>
      </c>
    </row>
    <row r="57" spans="1:10" ht="20.100000000000001" customHeight="1" thickBot="1" x14ac:dyDescent="0.3">
      <c r="A57" s="55" t="s">
        <v>16</v>
      </c>
      <c r="B57" s="56"/>
      <c r="C57" s="56"/>
      <c r="D57" s="56"/>
      <c r="E57" s="56"/>
      <c r="F57" s="56"/>
      <c r="G57" s="56"/>
      <c r="H57" s="56"/>
      <c r="I57" s="56"/>
      <c r="J57" s="57"/>
    </row>
    <row r="58" spans="1:10" ht="20.100000000000001" customHeight="1" thickBot="1" x14ac:dyDescent="0.3">
      <c r="A58" s="16" t="s">
        <v>21</v>
      </c>
      <c r="B58" s="48">
        <v>104967.43</v>
      </c>
      <c r="C58" s="49">
        <v>1926.27</v>
      </c>
      <c r="D58" s="49">
        <v>10970.27</v>
      </c>
      <c r="E58" s="49">
        <v>28079.599999999999</v>
      </c>
      <c r="F58" s="49">
        <v>3104.84</v>
      </c>
      <c r="G58" s="49">
        <v>2062.2600000000002</v>
      </c>
      <c r="H58" s="49">
        <v>2113.54</v>
      </c>
      <c r="I58" s="49">
        <f>B58+C58+D58+E58+F58+G58+H58</f>
        <v>153224.21000000002</v>
      </c>
      <c r="J58" s="49">
        <v>34083.03</v>
      </c>
    </row>
    <row r="59" spans="1:10" ht="20.100000000000001" customHeight="1" thickBot="1" x14ac:dyDescent="0.3">
      <c r="A59" s="17" t="s">
        <v>20</v>
      </c>
      <c r="B59" s="34">
        <v>515.52</v>
      </c>
      <c r="C59" s="34">
        <v>0</v>
      </c>
      <c r="D59" s="34">
        <v>2921.6800000000003</v>
      </c>
      <c r="E59" s="34">
        <v>0</v>
      </c>
      <c r="F59" s="34">
        <v>0</v>
      </c>
      <c r="G59" s="34">
        <v>0</v>
      </c>
      <c r="H59" s="34">
        <v>0</v>
      </c>
      <c r="I59" s="34">
        <f>B59+C59+D59+E59+F59+G59+H59</f>
        <v>3437.2000000000003</v>
      </c>
      <c r="J59" s="37">
        <v>1624.63</v>
      </c>
    </row>
    <row r="60" spans="1:10" ht="20.100000000000001" customHeight="1" thickBot="1" x14ac:dyDescent="0.3">
      <c r="A60" s="18" t="s">
        <v>11</v>
      </c>
      <c r="B60" s="38">
        <f>(B59/B58)*100</f>
        <v>0.49112377048766465</v>
      </c>
      <c r="C60" s="38">
        <f t="shared" ref="C60:J60" si="18">(C59/C58)*100</f>
        <v>0</v>
      </c>
      <c r="D60" s="38">
        <f t="shared" si="18"/>
        <v>26.632708219578916</v>
      </c>
      <c r="E60" s="38">
        <f t="shared" si="18"/>
        <v>0</v>
      </c>
      <c r="F60" s="38">
        <f t="shared" si="18"/>
        <v>0</v>
      </c>
      <c r="G60" s="38">
        <f t="shared" si="18"/>
        <v>0</v>
      </c>
      <c r="H60" s="38">
        <f t="shared" si="18"/>
        <v>0</v>
      </c>
      <c r="I60" s="38">
        <f t="shared" si="18"/>
        <v>2.2432486354473613</v>
      </c>
      <c r="J60" s="38">
        <f t="shared" si="18"/>
        <v>4.7666830091103991</v>
      </c>
    </row>
    <row r="61" spans="1:10" ht="20.100000000000001" customHeight="1" thickBot="1" x14ac:dyDescent="0.3">
      <c r="A61" s="19" t="s">
        <v>22</v>
      </c>
      <c r="B61" s="39">
        <v>2689.4700000000003</v>
      </c>
      <c r="C61" s="35">
        <v>0</v>
      </c>
      <c r="D61" s="35">
        <v>16925.86</v>
      </c>
      <c r="E61" s="35">
        <v>0</v>
      </c>
      <c r="F61" s="35">
        <v>0</v>
      </c>
      <c r="G61" s="35">
        <v>0</v>
      </c>
      <c r="H61" s="40">
        <v>0</v>
      </c>
      <c r="I61" s="46">
        <f>B61+C61+D61+E61+F61+G61+H61</f>
        <v>19615.330000000002</v>
      </c>
      <c r="J61" s="41">
        <v>4515.29</v>
      </c>
    </row>
    <row r="62" spans="1:10" ht="20.100000000000001" customHeight="1" thickBot="1" x14ac:dyDescent="0.3">
      <c r="A62" s="20" t="s">
        <v>10</v>
      </c>
      <c r="B62" s="42">
        <f>B61/B59</f>
        <v>5.2170041899441344</v>
      </c>
      <c r="C62" s="42" t="e">
        <f t="shared" ref="C62:J62" si="19">C61/C59</f>
        <v>#DIV/0!</v>
      </c>
      <c r="D62" s="42">
        <f t="shared" si="19"/>
        <v>5.7931943265518466</v>
      </c>
      <c r="E62" s="42" t="e">
        <f t="shared" si="19"/>
        <v>#DIV/0!</v>
      </c>
      <c r="F62" s="42" t="e">
        <f t="shared" si="19"/>
        <v>#DIV/0!</v>
      </c>
      <c r="G62" s="42" t="e">
        <f t="shared" si="19"/>
        <v>#DIV/0!</v>
      </c>
      <c r="H62" s="42" t="e">
        <f t="shared" si="19"/>
        <v>#DIV/0!</v>
      </c>
      <c r="I62" s="42">
        <f t="shared" si="19"/>
        <v>5.7067758640754107</v>
      </c>
      <c r="J62" s="42">
        <f t="shared" si="19"/>
        <v>2.7792728190418741</v>
      </c>
    </row>
    <row r="63" spans="1:10" ht="20.100000000000001" customHeight="1" thickBot="1" x14ac:dyDescent="0.3">
      <c r="A63" s="55" t="s">
        <v>17</v>
      </c>
      <c r="B63" s="56"/>
      <c r="C63" s="56"/>
      <c r="D63" s="56"/>
      <c r="E63" s="56"/>
      <c r="F63" s="56"/>
      <c r="G63" s="56"/>
      <c r="H63" s="56"/>
      <c r="I63" s="56"/>
      <c r="J63" s="57"/>
    </row>
    <row r="64" spans="1:10" ht="20.100000000000001" customHeight="1" thickBot="1" x14ac:dyDescent="0.3">
      <c r="A64" s="3" t="s">
        <v>21</v>
      </c>
      <c r="B64" s="48">
        <v>46366.99</v>
      </c>
      <c r="C64" s="49">
        <v>1510.96</v>
      </c>
      <c r="D64" s="49">
        <v>3121.09</v>
      </c>
      <c r="E64" s="49">
        <v>34395.360000000001</v>
      </c>
      <c r="F64" s="49">
        <v>1054.8599999999999</v>
      </c>
      <c r="G64" s="49">
        <v>1753.31</v>
      </c>
      <c r="H64" s="49">
        <v>1359.81</v>
      </c>
      <c r="I64" s="49">
        <f>B64+C64+D64+E64+F64+G64+H64</f>
        <v>89562.37999999999</v>
      </c>
      <c r="J64" s="49">
        <v>23087.5</v>
      </c>
    </row>
    <row r="65" spans="1:10" ht="20.100000000000001" customHeight="1" thickBot="1" x14ac:dyDescent="0.3">
      <c r="A65" s="4" t="s">
        <v>20</v>
      </c>
      <c r="B65" s="34">
        <v>0</v>
      </c>
      <c r="C65" s="34">
        <v>0</v>
      </c>
      <c r="D65" s="43">
        <v>571</v>
      </c>
      <c r="E65" s="44">
        <v>0</v>
      </c>
      <c r="F65" s="34">
        <v>0</v>
      </c>
      <c r="G65" s="34">
        <v>0</v>
      </c>
      <c r="H65" s="34">
        <v>0</v>
      </c>
      <c r="I65" s="34">
        <f>B65+C65+D65+E65+F65+G65+H65</f>
        <v>571</v>
      </c>
      <c r="J65" s="37">
        <v>0</v>
      </c>
    </row>
    <row r="66" spans="1:10" ht="20.100000000000001" customHeight="1" thickBot="1" x14ac:dyDescent="0.3">
      <c r="A66" s="5" t="s">
        <v>11</v>
      </c>
      <c r="B66" s="38">
        <f>(B65/B64)*100</f>
        <v>0</v>
      </c>
      <c r="C66" s="38">
        <f t="shared" ref="C66:J66" si="20">(C65/C64)*100</f>
        <v>0</v>
      </c>
      <c r="D66" s="38">
        <f t="shared" si="20"/>
        <v>18.294890567077527</v>
      </c>
      <c r="E66" s="38">
        <f t="shared" si="20"/>
        <v>0</v>
      </c>
      <c r="F66" s="38">
        <f t="shared" si="20"/>
        <v>0</v>
      </c>
      <c r="G66" s="38">
        <f t="shared" si="20"/>
        <v>0</v>
      </c>
      <c r="H66" s="38">
        <f t="shared" si="20"/>
        <v>0</v>
      </c>
      <c r="I66" s="38">
        <f t="shared" si="20"/>
        <v>0.63754446900584827</v>
      </c>
      <c r="J66" s="38">
        <f t="shared" si="20"/>
        <v>0</v>
      </c>
    </row>
    <row r="67" spans="1:10" ht="20.100000000000001" customHeight="1" thickBot="1" x14ac:dyDescent="0.3">
      <c r="A67" s="6" t="s">
        <v>22</v>
      </c>
      <c r="B67" s="39">
        <v>0</v>
      </c>
      <c r="C67" s="35">
        <v>0</v>
      </c>
      <c r="D67" s="35">
        <v>3907.64</v>
      </c>
      <c r="E67" s="35">
        <v>0</v>
      </c>
      <c r="F67" s="35">
        <v>0</v>
      </c>
      <c r="G67" s="35">
        <v>0</v>
      </c>
      <c r="H67" s="40">
        <v>0</v>
      </c>
      <c r="I67" s="46">
        <f>B67+C67+D67+E67+F67+G67+H67</f>
        <v>3907.64</v>
      </c>
      <c r="J67" s="41">
        <v>0</v>
      </c>
    </row>
    <row r="68" spans="1:10" ht="20.100000000000001" customHeight="1" thickBot="1" x14ac:dyDescent="0.3">
      <c r="A68" s="26" t="s">
        <v>10</v>
      </c>
      <c r="B68" s="42" t="e">
        <f t="shared" ref="B68:J68" si="21">B67/B65</f>
        <v>#DIV/0!</v>
      </c>
      <c r="C68" s="42" t="e">
        <f t="shared" si="21"/>
        <v>#DIV/0!</v>
      </c>
      <c r="D68" s="42">
        <f t="shared" si="21"/>
        <v>6.8435026269702277</v>
      </c>
      <c r="E68" s="42" t="e">
        <f t="shared" si="21"/>
        <v>#DIV/0!</v>
      </c>
      <c r="F68" s="42" t="e">
        <f t="shared" si="21"/>
        <v>#DIV/0!</v>
      </c>
      <c r="G68" s="42" t="e">
        <f t="shared" si="21"/>
        <v>#DIV/0!</v>
      </c>
      <c r="H68" s="42" t="e">
        <f t="shared" si="21"/>
        <v>#DIV/0!</v>
      </c>
      <c r="I68" s="42">
        <f t="shared" si="21"/>
        <v>6.8435026269702277</v>
      </c>
      <c r="J68" s="42" t="e">
        <f t="shared" si="21"/>
        <v>#DIV/0!</v>
      </c>
    </row>
    <row r="69" spans="1:10" ht="20.100000000000001" customHeight="1" thickBot="1" x14ac:dyDescent="0.3">
      <c r="A69" s="62" t="s">
        <v>28</v>
      </c>
      <c r="B69" s="63"/>
      <c r="C69" s="63"/>
      <c r="D69" s="63"/>
      <c r="E69" s="63"/>
      <c r="F69" s="63"/>
      <c r="G69" s="63"/>
      <c r="H69" s="63"/>
      <c r="I69" s="63"/>
      <c r="J69" s="64"/>
    </row>
    <row r="70" spans="1:10" ht="20.100000000000001" customHeight="1" thickBot="1" x14ac:dyDescent="0.3">
      <c r="A70" s="3" t="s">
        <v>21</v>
      </c>
      <c r="B70" s="48">
        <v>32569.39</v>
      </c>
      <c r="C70" s="49">
        <v>1010.97</v>
      </c>
      <c r="D70" s="49">
        <v>3458.28</v>
      </c>
      <c r="E70" s="49">
        <v>8448.56</v>
      </c>
      <c r="F70" s="49">
        <v>408.79</v>
      </c>
      <c r="G70" s="49">
        <v>1152.51</v>
      </c>
      <c r="H70" s="49">
        <v>504.67</v>
      </c>
      <c r="I70" s="49">
        <f>B70+C70+D70+E70+F70+G70+H70</f>
        <v>47553.17</v>
      </c>
      <c r="J70" s="49">
        <v>13055</v>
      </c>
    </row>
    <row r="71" spans="1:10" ht="20.100000000000001" customHeight="1" thickBot="1" x14ac:dyDescent="0.3">
      <c r="A71" s="4" t="s">
        <v>20</v>
      </c>
      <c r="B71" s="34">
        <v>30</v>
      </c>
      <c r="C71" s="34">
        <v>0</v>
      </c>
      <c r="D71" s="34">
        <v>1703.0300000000002</v>
      </c>
      <c r="E71" s="34">
        <v>0</v>
      </c>
      <c r="F71" s="34">
        <v>0</v>
      </c>
      <c r="G71" s="34">
        <v>0</v>
      </c>
      <c r="H71" s="34">
        <v>0</v>
      </c>
      <c r="I71" s="34">
        <f>B71+C71+D71+E71+F71+G71+H71</f>
        <v>1733.0300000000002</v>
      </c>
      <c r="J71" s="37">
        <v>384.82</v>
      </c>
    </row>
    <row r="72" spans="1:10" ht="20.100000000000001" customHeight="1" thickBot="1" x14ac:dyDescent="0.3">
      <c r="A72" s="5" t="s">
        <v>11</v>
      </c>
      <c r="B72" s="21">
        <f>(B71/B70)*100</f>
        <v>9.211102817707055E-2</v>
      </c>
      <c r="C72" s="21">
        <f t="shared" ref="C72:J72" si="22">(C71/C70)*100</f>
        <v>0</v>
      </c>
      <c r="D72" s="21">
        <f t="shared" si="22"/>
        <v>49.245000404825525</v>
      </c>
      <c r="E72" s="21">
        <f t="shared" si="22"/>
        <v>0</v>
      </c>
      <c r="F72" s="21">
        <f t="shared" si="22"/>
        <v>0</v>
      </c>
      <c r="G72" s="21">
        <f t="shared" si="22"/>
        <v>0</v>
      </c>
      <c r="H72" s="21">
        <f t="shared" si="22"/>
        <v>0</v>
      </c>
      <c r="I72" s="21">
        <f t="shared" si="22"/>
        <v>3.6444047789032785</v>
      </c>
      <c r="J72" s="21">
        <f t="shared" si="22"/>
        <v>2.9476828801225583</v>
      </c>
    </row>
    <row r="73" spans="1:10" ht="20.100000000000001" customHeight="1" thickBot="1" x14ac:dyDescent="0.3">
      <c r="A73" s="6" t="s">
        <v>22</v>
      </c>
      <c r="B73" s="39">
        <v>188.1</v>
      </c>
      <c r="C73" s="35">
        <v>0</v>
      </c>
      <c r="D73" s="35">
        <v>11016.09</v>
      </c>
      <c r="E73" s="35">
        <v>0</v>
      </c>
      <c r="F73" s="35">
        <v>0</v>
      </c>
      <c r="G73" s="35">
        <v>0</v>
      </c>
      <c r="H73" s="40">
        <v>0</v>
      </c>
      <c r="I73" s="46">
        <f>B73+C73+D73+E73+F73+G73+H73</f>
        <v>11204.19</v>
      </c>
      <c r="J73" s="41">
        <v>974</v>
      </c>
    </row>
    <row r="74" spans="1:10" ht="20.100000000000001" customHeight="1" thickBot="1" x14ac:dyDescent="0.3">
      <c r="A74" s="7" t="s">
        <v>10</v>
      </c>
      <c r="B74" s="22">
        <f>B73/B71</f>
        <v>6.27</v>
      </c>
      <c r="C74" s="22" t="e">
        <f>C73/C71</f>
        <v>#DIV/0!</v>
      </c>
      <c r="D74" s="22">
        <f t="shared" ref="D74:J74" si="23">D73/D71</f>
        <v>6.468523748847641</v>
      </c>
      <c r="E74" s="22" t="e">
        <f t="shared" si="23"/>
        <v>#DIV/0!</v>
      </c>
      <c r="F74" s="22" t="e">
        <f t="shared" si="23"/>
        <v>#DIV/0!</v>
      </c>
      <c r="G74" s="22" t="e">
        <f t="shared" si="23"/>
        <v>#DIV/0!</v>
      </c>
      <c r="H74" s="22" t="e">
        <f t="shared" si="23"/>
        <v>#DIV/0!</v>
      </c>
      <c r="I74" s="22">
        <f t="shared" si="23"/>
        <v>6.4650871594836783</v>
      </c>
      <c r="J74" s="22">
        <f t="shared" si="23"/>
        <v>2.5310534795488802</v>
      </c>
    </row>
    <row r="75" spans="1:10" ht="20.100000000000001" customHeight="1" thickBot="1" x14ac:dyDescent="0.3">
      <c r="A75" s="55" t="s">
        <v>27</v>
      </c>
      <c r="B75" s="56"/>
      <c r="C75" s="56"/>
      <c r="D75" s="56"/>
      <c r="E75" s="56"/>
      <c r="F75" s="56"/>
      <c r="G75" s="56"/>
      <c r="H75" s="56"/>
      <c r="I75" s="56"/>
      <c r="J75" s="57"/>
    </row>
    <row r="76" spans="1:10" ht="20.100000000000001" customHeight="1" thickBot="1" x14ac:dyDescent="0.3">
      <c r="A76" s="3" t="s">
        <v>21</v>
      </c>
      <c r="B76" s="48">
        <v>37764.92</v>
      </c>
      <c r="C76" s="49">
        <v>1349.55</v>
      </c>
      <c r="D76" s="49">
        <v>4444.4399999999996</v>
      </c>
      <c r="E76" s="49">
        <v>12396.82</v>
      </c>
      <c r="F76" s="49">
        <v>979.56</v>
      </c>
      <c r="G76" s="49">
        <v>2333.35</v>
      </c>
      <c r="H76" s="49">
        <v>1273.04</v>
      </c>
      <c r="I76" s="49">
        <f>B76+C76+D76+E76+F76+G76+H76</f>
        <v>60541.68</v>
      </c>
      <c r="J76" s="49">
        <v>18818.25</v>
      </c>
    </row>
    <row r="77" spans="1:10" ht="20.100000000000001" customHeight="1" thickBot="1" x14ac:dyDescent="0.3">
      <c r="A77" s="4" t="s">
        <v>20</v>
      </c>
      <c r="B77" s="34">
        <v>0</v>
      </c>
      <c r="C77" s="34">
        <v>0</v>
      </c>
      <c r="D77" s="34">
        <v>0</v>
      </c>
      <c r="E77" s="34">
        <v>0</v>
      </c>
      <c r="F77" s="34">
        <v>0</v>
      </c>
      <c r="G77" s="34">
        <v>0</v>
      </c>
      <c r="H77" s="34">
        <v>0</v>
      </c>
      <c r="I77" s="34">
        <f>B77+C77+D77+E77+F77+G77+H77</f>
        <v>0</v>
      </c>
      <c r="J77" s="37">
        <v>0</v>
      </c>
    </row>
    <row r="78" spans="1:10" ht="20.100000000000001" customHeight="1" thickBot="1" x14ac:dyDescent="0.3">
      <c r="A78" s="5" t="s">
        <v>11</v>
      </c>
      <c r="B78" s="21">
        <f>(B77/B76)*100</f>
        <v>0</v>
      </c>
      <c r="C78" s="21">
        <f t="shared" ref="C78:J78" si="24">(C77/C76)*100</f>
        <v>0</v>
      </c>
      <c r="D78" s="21">
        <f t="shared" si="24"/>
        <v>0</v>
      </c>
      <c r="E78" s="21">
        <f t="shared" si="24"/>
        <v>0</v>
      </c>
      <c r="F78" s="21">
        <f t="shared" si="24"/>
        <v>0</v>
      </c>
      <c r="G78" s="21">
        <f t="shared" si="24"/>
        <v>0</v>
      </c>
      <c r="H78" s="21">
        <f t="shared" si="24"/>
        <v>0</v>
      </c>
      <c r="I78" s="21">
        <f t="shared" si="24"/>
        <v>0</v>
      </c>
      <c r="J78" s="21">
        <f t="shared" si="24"/>
        <v>0</v>
      </c>
    </row>
    <row r="79" spans="1:10" ht="20.100000000000001" customHeight="1" thickBot="1" x14ac:dyDescent="0.3">
      <c r="A79" s="6" t="s">
        <v>22</v>
      </c>
      <c r="B79" s="39">
        <v>0</v>
      </c>
      <c r="C79" s="35">
        <v>0</v>
      </c>
      <c r="D79" s="35">
        <v>0</v>
      </c>
      <c r="E79" s="35">
        <v>0</v>
      </c>
      <c r="F79" s="35">
        <v>0</v>
      </c>
      <c r="G79" s="35">
        <v>0</v>
      </c>
      <c r="H79" s="40">
        <v>0</v>
      </c>
      <c r="I79" s="46">
        <f>B79+C79+D79+E79+F79+G79+H79</f>
        <v>0</v>
      </c>
      <c r="J79" s="41">
        <v>0</v>
      </c>
    </row>
    <row r="80" spans="1:10" ht="20.100000000000001" customHeight="1" thickBot="1" x14ac:dyDescent="0.3">
      <c r="A80" s="7" t="s">
        <v>10</v>
      </c>
      <c r="B80" s="22" t="e">
        <f>B79/B77</f>
        <v>#DIV/0!</v>
      </c>
      <c r="C80" s="22" t="e">
        <f t="shared" ref="C80:J80" si="25">C79/C77</f>
        <v>#DIV/0!</v>
      </c>
      <c r="D80" s="22" t="e">
        <f t="shared" si="25"/>
        <v>#DIV/0!</v>
      </c>
      <c r="E80" s="22" t="e">
        <f t="shared" si="25"/>
        <v>#DIV/0!</v>
      </c>
      <c r="F80" s="22" t="e">
        <f t="shared" si="25"/>
        <v>#DIV/0!</v>
      </c>
      <c r="G80" s="22" t="e">
        <f t="shared" si="25"/>
        <v>#DIV/0!</v>
      </c>
      <c r="H80" s="22" t="e">
        <f t="shared" si="25"/>
        <v>#DIV/0!</v>
      </c>
      <c r="I80" s="22" t="e">
        <f t="shared" si="25"/>
        <v>#DIV/0!</v>
      </c>
      <c r="J80" s="22" t="e">
        <f t="shared" si="25"/>
        <v>#DIV/0!</v>
      </c>
    </row>
    <row r="81" spans="1:12" ht="15.75" x14ac:dyDescent="0.25">
      <c r="A81" s="1" t="s">
        <v>18</v>
      </c>
      <c r="B81" s="8"/>
      <c r="C81" s="8"/>
      <c r="D81" s="8"/>
      <c r="E81" s="8"/>
      <c r="F81" s="8"/>
      <c r="G81" s="8"/>
      <c r="H81" s="8"/>
      <c r="I81" s="8"/>
      <c r="J81" s="8"/>
    </row>
    <row r="82" spans="1:12" ht="15.75" x14ac:dyDescent="0.25">
      <c r="A82" s="9" t="s">
        <v>19</v>
      </c>
      <c r="B82" s="8"/>
      <c r="C82" s="8"/>
      <c r="D82" s="8"/>
      <c r="E82" s="8"/>
      <c r="F82" s="8"/>
      <c r="G82" s="8"/>
      <c r="H82" s="8"/>
      <c r="I82" s="8"/>
      <c r="J82" s="8"/>
    </row>
    <row r="83" spans="1:12" ht="15.75" x14ac:dyDescent="0.25">
      <c r="A83" s="1"/>
      <c r="B83" s="8"/>
      <c r="C83" s="8"/>
      <c r="D83" s="8"/>
      <c r="E83" s="8"/>
      <c r="F83" s="8"/>
      <c r="G83" s="8"/>
      <c r="H83" s="8"/>
      <c r="I83" s="8"/>
      <c r="J83" s="8"/>
    </row>
    <row r="84" spans="1:12" ht="16.5" thickBot="1" x14ac:dyDescent="0.3">
      <c r="A84" s="58" t="s">
        <v>32</v>
      </c>
      <c r="B84" s="58"/>
      <c r="C84" s="58"/>
      <c r="D84" s="58"/>
      <c r="E84" s="58"/>
      <c r="F84" s="58"/>
      <c r="G84" s="58"/>
      <c r="H84" s="58"/>
      <c r="I84" s="58"/>
      <c r="J84" s="58"/>
    </row>
    <row r="85" spans="1:12" ht="16.5" thickBot="1" x14ac:dyDescent="0.3">
      <c r="A85" s="65" t="s">
        <v>23</v>
      </c>
      <c r="B85" s="66"/>
      <c r="C85" s="66"/>
      <c r="D85" s="66"/>
      <c r="E85" s="66"/>
      <c r="F85" s="66"/>
      <c r="G85" s="66"/>
      <c r="H85" s="66"/>
      <c r="I85" s="66"/>
      <c r="J85" s="67"/>
    </row>
    <row r="86" spans="1:12" ht="27" thickTop="1" thickBot="1" x14ac:dyDescent="0.3">
      <c r="A86" s="47" t="s">
        <v>35</v>
      </c>
      <c r="B86" s="11" t="s">
        <v>0</v>
      </c>
      <c r="C86" s="11" t="s">
        <v>1</v>
      </c>
      <c r="D86" s="11" t="s">
        <v>2</v>
      </c>
      <c r="E86" s="11" t="s">
        <v>3</v>
      </c>
      <c r="F86" s="11" t="s">
        <v>4</v>
      </c>
      <c r="G86" s="11" t="s">
        <v>5</v>
      </c>
      <c r="H86" s="11" t="s">
        <v>6</v>
      </c>
      <c r="I86" s="30" t="s">
        <v>7</v>
      </c>
      <c r="J86" s="12" t="s">
        <v>8</v>
      </c>
    </row>
    <row r="87" spans="1:12" ht="16.5" thickTop="1" thickBot="1" x14ac:dyDescent="0.3">
      <c r="A87" s="13" t="s">
        <v>21</v>
      </c>
      <c r="B87" s="31">
        <f t="shared" ref="B87:J88" si="26">B76+B70+B64+B58+B52+B46+B40+B34+B28+B22+B16+B10+B4</f>
        <v>774637.6399999999</v>
      </c>
      <c r="C87" s="31">
        <f t="shared" si="26"/>
        <v>23945.71</v>
      </c>
      <c r="D87" s="31">
        <f t="shared" si="26"/>
        <v>114632.72999999998</v>
      </c>
      <c r="E87" s="31">
        <f t="shared" si="26"/>
        <v>217278.52</v>
      </c>
      <c r="F87" s="31">
        <f t="shared" si="26"/>
        <v>31432.270000000004</v>
      </c>
      <c r="G87" s="31">
        <f t="shared" si="26"/>
        <v>46740.28</v>
      </c>
      <c r="H87" s="31">
        <f t="shared" si="26"/>
        <v>42097.439999999995</v>
      </c>
      <c r="I87" s="31">
        <f t="shared" si="26"/>
        <v>1250764.5899999999</v>
      </c>
      <c r="J87" s="31">
        <f t="shared" si="26"/>
        <v>368213.70999999996</v>
      </c>
    </row>
    <row r="88" spans="1:12" ht="15.75" thickBot="1" x14ac:dyDescent="0.3">
      <c r="A88" s="14" t="s">
        <v>20</v>
      </c>
      <c r="B88" s="32">
        <f t="shared" si="26"/>
        <v>813.52</v>
      </c>
      <c r="C88" s="32">
        <f t="shared" si="26"/>
        <v>0</v>
      </c>
      <c r="D88" s="32">
        <f t="shared" si="26"/>
        <v>17412.84</v>
      </c>
      <c r="E88" s="32">
        <f t="shared" si="26"/>
        <v>18</v>
      </c>
      <c r="F88" s="32">
        <f t="shared" si="26"/>
        <v>0</v>
      </c>
      <c r="G88" s="32">
        <f t="shared" si="26"/>
        <v>0</v>
      </c>
      <c r="H88" s="32">
        <f t="shared" si="26"/>
        <v>0</v>
      </c>
      <c r="I88" s="32">
        <f t="shared" si="26"/>
        <v>18244.36</v>
      </c>
      <c r="J88" s="32">
        <f t="shared" si="26"/>
        <v>2213.4199999999996</v>
      </c>
      <c r="L88" s="24"/>
    </row>
    <row r="89" spans="1:12" ht="15.75" thickBot="1" x14ac:dyDescent="0.3">
      <c r="A89" s="15" t="s">
        <v>11</v>
      </c>
      <c r="B89" s="25">
        <f>(B88/B87)*100</f>
        <v>0.10501942559878709</v>
      </c>
      <c r="C89" s="25">
        <f t="shared" ref="C89:J89" si="27">(C88/C87)*100</f>
        <v>0</v>
      </c>
      <c r="D89" s="25">
        <f t="shared" si="27"/>
        <v>15.190111934000003</v>
      </c>
      <c r="E89" s="25">
        <f t="shared" si="27"/>
        <v>8.2842979600560619E-3</v>
      </c>
      <c r="F89" s="25">
        <f t="shared" si="27"/>
        <v>0</v>
      </c>
      <c r="G89" s="25">
        <f t="shared" si="27"/>
        <v>0</v>
      </c>
      <c r="H89" s="25">
        <f t="shared" si="27"/>
        <v>0</v>
      </c>
      <c r="I89" s="25">
        <f t="shared" si="27"/>
        <v>1.4586565806120242</v>
      </c>
      <c r="J89" s="25">
        <f t="shared" si="27"/>
        <v>0.60112373327978463</v>
      </c>
    </row>
    <row r="90" spans="1:12" ht="15.75" thickBot="1" x14ac:dyDescent="0.3">
      <c r="A90" s="27" t="s">
        <v>22</v>
      </c>
      <c r="B90" s="32">
        <f>B79+B73+B67+B61+B55+B49+B43+B37+B31+B25+B19+B13+B7</f>
        <v>4232.57</v>
      </c>
      <c r="C90" s="32">
        <f t="shared" ref="C90:J90" si="28">C79+C73+C67+C61+C55+C49+C43+C37+C31+C25+C19+C13+C7</f>
        <v>0</v>
      </c>
      <c r="D90" s="32">
        <f t="shared" si="28"/>
        <v>105801.51000000001</v>
      </c>
      <c r="E90" s="32">
        <f t="shared" si="28"/>
        <v>72</v>
      </c>
      <c r="F90" s="32">
        <f t="shared" si="28"/>
        <v>0</v>
      </c>
      <c r="G90" s="32">
        <f t="shared" si="28"/>
        <v>0</v>
      </c>
      <c r="H90" s="32">
        <f t="shared" si="28"/>
        <v>0</v>
      </c>
      <c r="I90" s="32">
        <f t="shared" si="28"/>
        <v>110106.07999999999</v>
      </c>
      <c r="J90" s="32">
        <f t="shared" si="28"/>
        <v>6123.21</v>
      </c>
    </row>
    <row r="91" spans="1:12" ht="15.75" thickBot="1" x14ac:dyDescent="0.3">
      <c r="A91" s="15" t="s">
        <v>10</v>
      </c>
      <c r="B91" s="25">
        <f>B90/B88</f>
        <v>5.2027854262956037</v>
      </c>
      <c r="C91" s="25" t="e">
        <f t="shared" ref="C91:J91" si="29">C90/C88</f>
        <v>#DIV/0!</v>
      </c>
      <c r="D91" s="25">
        <f t="shared" si="29"/>
        <v>6.0760628363896991</v>
      </c>
      <c r="E91" s="25">
        <f t="shared" si="29"/>
        <v>4</v>
      </c>
      <c r="F91" s="25" t="e">
        <f t="shared" si="29"/>
        <v>#DIV/0!</v>
      </c>
      <c r="G91" s="25" t="e">
        <f t="shared" si="29"/>
        <v>#DIV/0!</v>
      </c>
      <c r="H91" s="25" t="e">
        <f t="shared" si="29"/>
        <v>#DIV/0!</v>
      </c>
      <c r="I91" s="25">
        <f t="shared" si="29"/>
        <v>6.0350749491897764</v>
      </c>
      <c r="J91" s="25">
        <f t="shared" si="29"/>
        <v>2.7664022191902129</v>
      </c>
    </row>
    <row r="93" spans="1:12" x14ac:dyDescent="0.25">
      <c r="B93" s="23"/>
      <c r="C93" s="24"/>
      <c r="D93" s="23"/>
      <c r="I93" s="23"/>
    </row>
    <row r="94" spans="1:12" x14ac:dyDescent="0.25">
      <c r="G94" s="50"/>
    </row>
  </sheetData>
  <mergeCells count="16">
    <mergeCell ref="A69:J69"/>
    <mergeCell ref="A75:J75"/>
    <mergeCell ref="A84:J84"/>
    <mergeCell ref="A85:J85"/>
    <mergeCell ref="A33:J33"/>
    <mergeCell ref="A39:J39"/>
    <mergeCell ref="A45:J45"/>
    <mergeCell ref="A51:J51"/>
    <mergeCell ref="A57:J57"/>
    <mergeCell ref="A63:J63"/>
    <mergeCell ref="A27:J27"/>
    <mergeCell ref="A1:J1"/>
    <mergeCell ref="A3:J3"/>
    <mergeCell ref="A9:J9"/>
    <mergeCell ref="A15:J15"/>
    <mergeCell ref="A21:J21"/>
  </mergeCells>
  <conditionalFormatting sqref="D65">
    <cfRule type="expression" dxfId="17" priority="2">
      <formula>D$39=100</formula>
    </cfRule>
  </conditionalFormatting>
  <conditionalFormatting sqref="D65">
    <cfRule type="cellIs" dxfId="16" priority="1" operator="greaterThan">
      <formula>D64</formula>
    </cfRule>
  </conditionalFormatting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4"/>
  <sheetViews>
    <sheetView workbookViewId="0">
      <pane xSplit="10" ySplit="2" topLeftCell="K3" activePane="bottomRight" state="frozen"/>
      <selection pane="topRight" activeCell="K1" sqref="K1"/>
      <selection pane="bottomLeft" activeCell="A3" sqref="A3"/>
      <selection pane="bottomRight" sqref="A1:XFD1048576"/>
    </sheetView>
  </sheetViews>
  <sheetFormatPr defaultRowHeight="15" x14ac:dyDescent="0.25"/>
  <cols>
    <col min="1" max="1" width="34.42578125" customWidth="1"/>
    <col min="2" max="10" width="12.7109375" customWidth="1"/>
    <col min="11" max="11" width="9.140625" style="28"/>
    <col min="12" max="12" width="11.42578125" bestFit="1" customWidth="1"/>
  </cols>
  <sheetData>
    <row r="1" spans="1:10" ht="32.25" customHeight="1" thickBot="1" x14ac:dyDescent="0.3">
      <c r="A1" s="58" t="s">
        <v>30</v>
      </c>
      <c r="B1" s="58"/>
      <c r="C1" s="58"/>
      <c r="D1" s="58"/>
      <c r="E1" s="58"/>
      <c r="F1" s="58"/>
      <c r="G1" s="58"/>
      <c r="H1" s="58"/>
      <c r="I1" s="58"/>
      <c r="J1" s="58"/>
    </row>
    <row r="2" spans="1:10" ht="30.75" thickBot="1" x14ac:dyDescent="0.3">
      <c r="A2" s="45" t="s">
        <v>36</v>
      </c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9" t="s">
        <v>7</v>
      </c>
      <c r="J2" s="10" t="s">
        <v>8</v>
      </c>
    </row>
    <row r="3" spans="1:10" ht="17.25" thickTop="1" thickBot="1" x14ac:dyDescent="0.3">
      <c r="A3" s="59" t="s">
        <v>24</v>
      </c>
      <c r="B3" s="60"/>
      <c r="C3" s="60"/>
      <c r="D3" s="60"/>
      <c r="E3" s="60"/>
      <c r="F3" s="60"/>
      <c r="G3" s="60"/>
      <c r="H3" s="60"/>
      <c r="I3" s="60"/>
      <c r="J3" s="61"/>
    </row>
    <row r="4" spans="1:10" ht="20.100000000000001" customHeight="1" thickBot="1" x14ac:dyDescent="0.3">
      <c r="A4" s="3" t="s">
        <v>21</v>
      </c>
      <c r="B4" s="48">
        <v>165703.76999999999</v>
      </c>
      <c r="C4" s="49">
        <v>6702.03</v>
      </c>
      <c r="D4" s="49">
        <v>24047.71</v>
      </c>
      <c r="E4" s="49">
        <v>39578.04</v>
      </c>
      <c r="F4" s="49">
        <v>5138.47</v>
      </c>
      <c r="G4" s="49">
        <v>6563.73</v>
      </c>
      <c r="H4" s="49">
        <v>6055.78</v>
      </c>
      <c r="I4" s="49">
        <f>B4+C4+D4+E4+F4+G4+H4</f>
        <v>253789.53</v>
      </c>
      <c r="J4" s="49">
        <v>86675.55</v>
      </c>
    </row>
    <row r="5" spans="1:10" ht="20.100000000000001" customHeight="1" thickBot="1" x14ac:dyDescent="0.3">
      <c r="A5" s="4" t="s">
        <v>20</v>
      </c>
      <c r="B5" s="34">
        <v>998</v>
      </c>
      <c r="C5" s="34">
        <v>0</v>
      </c>
      <c r="D5" s="34">
        <v>18167.11</v>
      </c>
      <c r="E5" s="34">
        <v>76</v>
      </c>
      <c r="F5" s="34">
        <v>0</v>
      </c>
      <c r="G5" s="34">
        <v>0</v>
      </c>
      <c r="H5" s="34">
        <v>0</v>
      </c>
      <c r="I5" s="33">
        <f>B5+C5+D5+E5+F5+G5+H5</f>
        <v>19241.11</v>
      </c>
      <c r="J5" s="37">
        <v>4955.3099999999995</v>
      </c>
    </row>
    <row r="6" spans="1:10" ht="20.100000000000001" customHeight="1" thickBot="1" x14ac:dyDescent="0.3">
      <c r="A6" s="5" t="s">
        <v>11</v>
      </c>
      <c r="B6" s="38">
        <f>(B5/B4)*100</f>
        <v>0.60227959810449705</v>
      </c>
      <c r="C6" s="38">
        <f t="shared" ref="C6:J6" si="0">(C5/C4)*100</f>
        <v>0</v>
      </c>
      <c r="D6" s="38">
        <f t="shared" si="0"/>
        <v>75.546112290941636</v>
      </c>
      <c r="E6" s="38">
        <f t="shared" si="0"/>
        <v>0.19202567888657446</v>
      </c>
      <c r="F6" s="38">
        <f t="shared" si="0"/>
        <v>0</v>
      </c>
      <c r="G6" s="38">
        <f t="shared" si="0"/>
        <v>0</v>
      </c>
      <c r="H6" s="38">
        <f t="shared" si="0"/>
        <v>0</v>
      </c>
      <c r="I6" s="38">
        <f t="shared" si="0"/>
        <v>7.5815223740711453</v>
      </c>
      <c r="J6" s="38">
        <f t="shared" si="0"/>
        <v>5.7170793839785263</v>
      </c>
    </row>
    <row r="7" spans="1:10" ht="20.100000000000001" customHeight="1" thickBot="1" x14ac:dyDescent="0.3">
      <c r="A7" s="6" t="s">
        <v>22</v>
      </c>
      <c r="B7" s="39">
        <v>5053.7</v>
      </c>
      <c r="C7" s="35">
        <v>0</v>
      </c>
      <c r="D7" s="35">
        <v>115849.97000000002</v>
      </c>
      <c r="E7" s="35">
        <v>381</v>
      </c>
      <c r="F7" s="35">
        <v>0</v>
      </c>
      <c r="G7" s="35">
        <v>0</v>
      </c>
      <c r="H7" s="40">
        <v>0</v>
      </c>
      <c r="I7" s="36">
        <f>B7+C7+D7+E7+F7+G7+H7</f>
        <v>121284.67000000001</v>
      </c>
      <c r="J7" s="41">
        <v>15528.17</v>
      </c>
    </row>
    <row r="8" spans="1:10" ht="20.100000000000001" customHeight="1" thickBot="1" x14ac:dyDescent="0.3">
      <c r="A8" s="7" t="s">
        <v>10</v>
      </c>
      <c r="B8" s="42">
        <f t="shared" ref="B8:J8" si="1">B7/B5</f>
        <v>5.0638276553106207</v>
      </c>
      <c r="C8" s="42" t="e">
        <f t="shared" si="1"/>
        <v>#DIV/0!</v>
      </c>
      <c r="D8" s="42">
        <f t="shared" si="1"/>
        <v>6.3769069488762939</v>
      </c>
      <c r="E8" s="42">
        <f t="shared" si="1"/>
        <v>5.0131578947368425</v>
      </c>
      <c r="F8" s="42" t="e">
        <f t="shared" si="1"/>
        <v>#DIV/0!</v>
      </c>
      <c r="G8" s="42" t="e">
        <f t="shared" si="1"/>
        <v>#DIV/0!</v>
      </c>
      <c r="H8" s="42" t="e">
        <f t="shared" si="1"/>
        <v>#DIV/0!</v>
      </c>
      <c r="I8" s="42">
        <f t="shared" si="1"/>
        <v>6.3034133685634561</v>
      </c>
      <c r="J8" s="42">
        <f t="shared" si="1"/>
        <v>3.1336424966349234</v>
      </c>
    </row>
    <row r="9" spans="1:10" ht="20.100000000000001" customHeight="1" thickBot="1" x14ac:dyDescent="0.3">
      <c r="A9" s="55" t="s">
        <v>9</v>
      </c>
      <c r="B9" s="56"/>
      <c r="C9" s="56"/>
      <c r="D9" s="56"/>
      <c r="E9" s="56"/>
      <c r="F9" s="56"/>
      <c r="G9" s="56"/>
      <c r="H9" s="56"/>
      <c r="I9" s="56"/>
      <c r="J9" s="57"/>
    </row>
    <row r="10" spans="1:10" ht="20.100000000000001" customHeight="1" thickBot="1" x14ac:dyDescent="0.3">
      <c r="A10" s="3" t="s">
        <v>21</v>
      </c>
      <c r="B10" s="48">
        <v>73749.97</v>
      </c>
      <c r="C10" s="49">
        <v>1781.75</v>
      </c>
      <c r="D10" s="49">
        <v>15910.78</v>
      </c>
      <c r="E10" s="49">
        <v>15394.03</v>
      </c>
      <c r="F10" s="49">
        <v>4380.72</v>
      </c>
      <c r="G10" s="49">
        <v>10064.15</v>
      </c>
      <c r="H10" s="49">
        <v>8285.39</v>
      </c>
      <c r="I10" s="49">
        <f>B10+C10+D10+E10+F10+G10+H10</f>
        <v>129566.79</v>
      </c>
      <c r="J10" s="49">
        <v>38863.599999999999</v>
      </c>
    </row>
    <row r="11" spans="1:10" ht="20.100000000000001" customHeight="1" thickBot="1" x14ac:dyDescent="0.3">
      <c r="A11" s="4" t="s">
        <v>20</v>
      </c>
      <c r="B11" s="34">
        <v>0</v>
      </c>
      <c r="C11" s="34">
        <v>0</v>
      </c>
      <c r="D11" s="34">
        <v>11934.24</v>
      </c>
      <c r="E11" s="34">
        <v>0</v>
      </c>
      <c r="F11" s="34">
        <v>0</v>
      </c>
      <c r="G11" s="34">
        <v>0</v>
      </c>
      <c r="H11" s="34">
        <v>0</v>
      </c>
      <c r="I11" s="34">
        <f>B11+C11+D11+E11+F11+G11+H11</f>
        <v>11934.24</v>
      </c>
      <c r="J11" s="37">
        <v>0</v>
      </c>
    </row>
    <row r="12" spans="1:10" ht="20.100000000000001" customHeight="1" thickBot="1" x14ac:dyDescent="0.3">
      <c r="A12" s="5" t="s">
        <v>11</v>
      </c>
      <c r="B12" s="38">
        <f>(B11/B10)*100</f>
        <v>0</v>
      </c>
      <c r="C12" s="38">
        <f t="shared" ref="C12:J12" si="2">(C11/C10)*100</f>
        <v>0</v>
      </c>
      <c r="D12" s="38">
        <f t="shared" si="2"/>
        <v>75.007259229277253</v>
      </c>
      <c r="E12" s="38">
        <f t="shared" si="2"/>
        <v>0</v>
      </c>
      <c r="F12" s="38">
        <f t="shared" si="2"/>
        <v>0</v>
      </c>
      <c r="G12" s="38">
        <f t="shared" si="2"/>
        <v>0</v>
      </c>
      <c r="H12" s="38">
        <f t="shared" si="2"/>
        <v>0</v>
      </c>
      <c r="I12" s="38">
        <f t="shared" si="2"/>
        <v>9.2108788062126106</v>
      </c>
      <c r="J12" s="38">
        <f t="shared" si="2"/>
        <v>0</v>
      </c>
    </row>
    <row r="13" spans="1:10" ht="20.100000000000001" customHeight="1" thickBot="1" x14ac:dyDescent="0.3">
      <c r="A13" s="6" t="s">
        <v>22</v>
      </c>
      <c r="B13" s="39">
        <v>0</v>
      </c>
      <c r="C13" s="35">
        <v>0</v>
      </c>
      <c r="D13" s="35">
        <v>72804.100000000006</v>
      </c>
      <c r="E13" s="35">
        <v>0</v>
      </c>
      <c r="F13" s="35">
        <v>0</v>
      </c>
      <c r="G13" s="35">
        <v>0</v>
      </c>
      <c r="H13" s="40">
        <v>0</v>
      </c>
      <c r="I13" s="46">
        <f>B13+C13+D13+E13+F13+G13+H13</f>
        <v>72804.100000000006</v>
      </c>
      <c r="J13" s="41">
        <v>0</v>
      </c>
    </row>
    <row r="14" spans="1:10" ht="20.100000000000001" customHeight="1" thickBot="1" x14ac:dyDescent="0.3">
      <c r="A14" s="7" t="s">
        <v>10</v>
      </c>
      <c r="B14" s="42" t="e">
        <f t="shared" ref="B14:J14" si="3">B13/B11</f>
        <v>#DIV/0!</v>
      </c>
      <c r="C14" s="42" t="e">
        <f t="shared" si="3"/>
        <v>#DIV/0!</v>
      </c>
      <c r="D14" s="42">
        <f t="shared" si="3"/>
        <v>6.100438737615467</v>
      </c>
      <c r="E14" s="42" t="e">
        <f t="shared" si="3"/>
        <v>#DIV/0!</v>
      </c>
      <c r="F14" s="42" t="e">
        <f t="shared" si="3"/>
        <v>#DIV/0!</v>
      </c>
      <c r="G14" s="42" t="e">
        <f t="shared" si="3"/>
        <v>#DIV/0!</v>
      </c>
      <c r="H14" s="42" t="e">
        <f t="shared" si="3"/>
        <v>#DIV/0!</v>
      </c>
      <c r="I14" s="42">
        <f t="shared" si="3"/>
        <v>6.100438737615467</v>
      </c>
      <c r="J14" s="42" t="e">
        <f t="shared" si="3"/>
        <v>#DIV/0!</v>
      </c>
    </row>
    <row r="15" spans="1:10" ht="20.100000000000001" customHeight="1" thickBot="1" x14ac:dyDescent="0.3">
      <c r="A15" s="55" t="s">
        <v>25</v>
      </c>
      <c r="B15" s="56"/>
      <c r="C15" s="56"/>
      <c r="D15" s="56"/>
      <c r="E15" s="56"/>
      <c r="F15" s="56"/>
      <c r="G15" s="56"/>
      <c r="H15" s="56"/>
      <c r="I15" s="56"/>
      <c r="J15" s="57"/>
    </row>
    <row r="16" spans="1:10" ht="20.100000000000001" customHeight="1" thickBot="1" x14ac:dyDescent="0.3">
      <c r="A16" s="3" t="s">
        <v>21</v>
      </c>
      <c r="B16" s="48">
        <v>53563.88</v>
      </c>
      <c r="C16" s="49">
        <v>1795.32</v>
      </c>
      <c r="D16" s="49">
        <v>6752.18</v>
      </c>
      <c r="E16" s="49">
        <v>8902.07</v>
      </c>
      <c r="F16" s="49">
        <v>1879.9</v>
      </c>
      <c r="G16" s="49">
        <v>2280.6</v>
      </c>
      <c r="H16" s="49">
        <v>3936.6</v>
      </c>
      <c r="I16" s="49">
        <f>B16+C16+D16+E16+F16+G16+H16</f>
        <v>79110.55</v>
      </c>
      <c r="J16" s="49">
        <v>23816.43</v>
      </c>
    </row>
    <row r="17" spans="1:12" ht="20.100000000000001" customHeight="1" thickBot="1" x14ac:dyDescent="0.3">
      <c r="A17" s="4" t="s">
        <v>20</v>
      </c>
      <c r="B17" s="34">
        <v>3</v>
      </c>
      <c r="C17" s="34">
        <v>0</v>
      </c>
      <c r="D17" s="34">
        <v>4383</v>
      </c>
      <c r="E17" s="34">
        <v>0</v>
      </c>
      <c r="F17" s="34">
        <v>0</v>
      </c>
      <c r="G17" s="34">
        <v>0</v>
      </c>
      <c r="H17" s="34">
        <v>0</v>
      </c>
      <c r="I17" s="34">
        <f>B17+C17+D17+E17+F17+G17+H17</f>
        <v>4386</v>
      </c>
      <c r="J17" s="37">
        <v>20</v>
      </c>
    </row>
    <row r="18" spans="1:12" ht="20.100000000000001" customHeight="1" thickBot="1" x14ac:dyDescent="0.3">
      <c r="A18" s="5" t="s">
        <v>11</v>
      </c>
      <c r="B18" s="38">
        <f>(B17/B16)*100</f>
        <v>5.6007891885352596E-3</v>
      </c>
      <c r="C18" s="38">
        <f t="shared" ref="C18:J18" si="4">(C17/C16)*100</f>
        <v>0</v>
      </c>
      <c r="D18" s="38">
        <f t="shared" si="4"/>
        <v>64.912369042294486</v>
      </c>
      <c r="E18" s="38">
        <f t="shared" si="4"/>
        <v>0</v>
      </c>
      <c r="F18" s="38">
        <f t="shared" si="4"/>
        <v>0</v>
      </c>
      <c r="G18" s="38">
        <f t="shared" si="4"/>
        <v>0</v>
      </c>
      <c r="H18" s="38">
        <f t="shared" si="4"/>
        <v>0</v>
      </c>
      <c r="I18" s="38">
        <f t="shared" si="4"/>
        <v>5.5441404465017623</v>
      </c>
      <c r="J18" s="38">
        <f t="shared" si="4"/>
        <v>8.3975642025274147E-2</v>
      </c>
    </row>
    <row r="19" spans="1:12" ht="20.100000000000001" customHeight="1" thickBot="1" x14ac:dyDescent="0.3">
      <c r="A19" s="6" t="s">
        <v>22</v>
      </c>
      <c r="B19" s="39">
        <v>27</v>
      </c>
      <c r="C19" s="35">
        <v>0</v>
      </c>
      <c r="D19" s="35">
        <v>30602</v>
      </c>
      <c r="E19" s="35">
        <v>0</v>
      </c>
      <c r="F19" s="35">
        <v>0</v>
      </c>
      <c r="G19" s="35">
        <v>0</v>
      </c>
      <c r="H19" s="40">
        <v>0</v>
      </c>
      <c r="I19" s="46">
        <f>B19+C19+D19+E19+F19+G19+H19</f>
        <v>30629</v>
      </c>
      <c r="J19" s="41">
        <v>76</v>
      </c>
    </row>
    <row r="20" spans="1:12" ht="20.100000000000001" customHeight="1" thickBot="1" x14ac:dyDescent="0.3">
      <c r="A20" s="26" t="s">
        <v>10</v>
      </c>
      <c r="B20" s="42">
        <f>B19/B17</f>
        <v>9</v>
      </c>
      <c r="C20" s="42" t="e">
        <f t="shared" ref="C20:J20" si="5">C19/C17</f>
        <v>#DIV/0!</v>
      </c>
      <c r="D20" s="42">
        <f t="shared" si="5"/>
        <v>6.9819758156513805</v>
      </c>
      <c r="E20" s="42" t="e">
        <f t="shared" si="5"/>
        <v>#DIV/0!</v>
      </c>
      <c r="F20" s="42" t="e">
        <f t="shared" si="5"/>
        <v>#DIV/0!</v>
      </c>
      <c r="G20" s="42" t="e">
        <f t="shared" si="5"/>
        <v>#DIV/0!</v>
      </c>
      <c r="H20" s="42" t="e">
        <f t="shared" si="5"/>
        <v>#DIV/0!</v>
      </c>
      <c r="I20" s="42">
        <f t="shared" si="5"/>
        <v>6.9833561331509344</v>
      </c>
      <c r="J20" s="42">
        <f t="shared" si="5"/>
        <v>3.8</v>
      </c>
      <c r="L20" s="23"/>
    </row>
    <row r="21" spans="1:12" ht="20.100000000000001" customHeight="1" thickBot="1" x14ac:dyDescent="0.3">
      <c r="A21" s="62" t="s">
        <v>12</v>
      </c>
      <c r="B21" s="63"/>
      <c r="C21" s="63"/>
      <c r="D21" s="63"/>
      <c r="E21" s="63"/>
      <c r="F21" s="63"/>
      <c r="G21" s="63"/>
      <c r="H21" s="63"/>
      <c r="I21" s="63"/>
      <c r="J21" s="64"/>
    </row>
    <row r="22" spans="1:12" ht="20.100000000000001" customHeight="1" thickBot="1" x14ac:dyDescent="0.3">
      <c r="A22" s="3" t="s">
        <v>21</v>
      </c>
      <c r="B22" s="48">
        <v>10283.86</v>
      </c>
      <c r="C22" s="49">
        <v>98.4</v>
      </c>
      <c r="D22" s="49">
        <v>1252.3</v>
      </c>
      <c r="E22" s="49">
        <v>2702.24</v>
      </c>
      <c r="F22" s="49">
        <v>1354.37</v>
      </c>
      <c r="G22" s="49">
        <v>1338.76</v>
      </c>
      <c r="H22" s="49">
        <v>1577.66</v>
      </c>
      <c r="I22" s="49">
        <f>B22+C22+D22+E22+F22+G22+H22</f>
        <v>18607.589999999997</v>
      </c>
      <c r="J22" s="49">
        <v>5484.31</v>
      </c>
    </row>
    <row r="23" spans="1:12" ht="20.100000000000001" customHeight="1" thickBot="1" x14ac:dyDescent="0.3">
      <c r="A23" s="4" t="s">
        <v>20</v>
      </c>
      <c r="B23" s="34">
        <v>0</v>
      </c>
      <c r="C23" s="34">
        <v>0</v>
      </c>
      <c r="D23" s="34">
        <v>112.34</v>
      </c>
      <c r="E23" s="34">
        <v>0</v>
      </c>
      <c r="F23" s="34">
        <v>0</v>
      </c>
      <c r="G23" s="34">
        <v>0</v>
      </c>
      <c r="H23" s="34">
        <v>0</v>
      </c>
      <c r="I23" s="34">
        <f>B23+C23+D23+E23+F23+G23+H23</f>
        <v>112.34</v>
      </c>
      <c r="J23" s="37">
        <v>0</v>
      </c>
    </row>
    <row r="24" spans="1:12" ht="20.100000000000001" customHeight="1" thickBot="1" x14ac:dyDescent="0.3">
      <c r="A24" s="5" t="s">
        <v>11</v>
      </c>
      <c r="B24" s="38">
        <f>(B23/B22)*100</f>
        <v>0</v>
      </c>
      <c r="C24" s="38">
        <f t="shared" ref="C24:J24" si="6">(C23/C22)*100</f>
        <v>0</v>
      </c>
      <c r="D24" s="38">
        <f t="shared" si="6"/>
        <v>8.9706939231813472</v>
      </c>
      <c r="E24" s="38">
        <f t="shared" si="6"/>
        <v>0</v>
      </c>
      <c r="F24" s="38">
        <f t="shared" si="6"/>
        <v>0</v>
      </c>
      <c r="G24" s="38">
        <f t="shared" si="6"/>
        <v>0</v>
      </c>
      <c r="H24" s="38">
        <f t="shared" si="6"/>
        <v>0</v>
      </c>
      <c r="I24" s="38">
        <f t="shared" si="6"/>
        <v>0.60373213296294692</v>
      </c>
      <c r="J24" s="38">
        <f t="shared" si="6"/>
        <v>0</v>
      </c>
    </row>
    <row r="25" spans="1:12" ht="20.100000000000001" customHeight="1" thickBot="1" x14ac:dyDescent="0.3">
      <c r="A25" s="6" t="s">
        <v>22</v>
      </c>
      <c r="B25" s="39">
        <v>0</v>
      </c>
      <c r="C25" s="35">
        <v>0</v>
      </c>
      <c r="D25" s="35">
        <v>606.63</v>
      </c>
      <c r="E25" s="35">
        <v>0</v>
      </c>
      <c r="F25" s="35">
        <v>0</v>
      </c>
      <c r="G25" s="35">
        <v>0</v>
      </c>
      <c r="H25" s="40">
        <v>0</v>
      </c>
      <c r="I25" s="46">
        <f>B25+C25+D25+E25+F25+G25+H25</f>
        <v>606.63</v>
      </c>
      <c r="J25" s="41">
        <v>0</v>
      </c>
    </row>
    <row r="26" spans="1:12" ht="20.100000000000001" customHeight="1" thickBot="1" x14ac:dyDescent="0.3">
      <c r="A26" s="7" t="s">
        <v>10</v>
      </c>
      <c r="B26" s="42" t="e">
        <f t="shared" ref="B26:J26" si="7">B25/B23</f>
        <v>#DIV/0!</v>
      </c>
      <c r="C26" s="42" t="e">
        <f t="shared" si="7"/>
        <v>#DIV/0!</v>
      </c>
      <c r="D26" s="42">
        <f t="shared" si="7"/>
        <v>5.399946590706783</v>
      </c>
      <c r="E26" s="42" t="e">
        <f t="shared" si="7"/>
        <v>#DIV/0!</v>
      </c>
      <c r="F26" s="42" t="e">
        <f t="shared" si="7"/>
        <v>#DIV/0!</v>
      </c>
      <c r="G26" s="42" t="e">
        <f t="shared" si="7"/>
        <v>#DIV/0!</v>
      </c>
      <c r="H26" s="42" t="e">
        <f t="shared" si="7"/>
        <v>#DIV/0!</v>
      </c>
      <c r="I26" s="42">
        <f t="shared" si="7"/>
        <v>5.399946590706783</v>
      </c>
      <c r="J26" s="42" t="e">
        <f t="shared" si="7"/>
        <v>#DIV/0!</v>
      </c>
    </row>
    <row r="27" spans="1:12" ht="20.100000000000001" customHeight="1" thickBot="1" x14ac:dyDescent="0.3">
      <c r="A27" s="55" t="s">
        <v>26</v>
      </c>
      <c r="B27" s="56"/>
      <c r="C27" s="56"/>
      <c r="D27" s="56"/>
      <c r="E27" s="56"/>
      <c r="F27" s="56"/>
      <c r="G27" s="56"/>
      <c r="H27" s="56"/>
      <c r="I27" s="56"/>
      <c r="J27" s="57"/>
    </row>
    <row r="28" spans="1:12" ht="20.100000000000001" customHeight="1" thickBot="1" x14ac:dyDescent="0.3">
      <c r="A28" s="3" t="s">
        <v>21</v>
      </c>
      <c r="B28" s="48">
        <v>61380.14</v>
      </c>
      <c r="C28" s="49">
        <v>2259.16</v>
      </c>
      <c r="D28" s="49">
        <v>6231.51</v>
      </c>
      <c r="E28" s="49">
        <v>13260.27</v>
      </c>
      <c r="F28" s="49">
        <v>2294.4699999999998</v>
      </c>
      <c r="G28" s="49">
        <v>1409.85</v>
      </c>
      <c r="H28" s="49">
        <v>982.93</v>
      </c>
      <c r="I28" s="49">
        <f>B28+C28+D28+E28+F28+G28+H28</f>
        <v>87818.33</v>
      </c>
      <c r="J28" s="49">
        <v>25509.5</v>
      </c>
    </row>
    <row r="29" spans="1:12" ht="20.100000000000001" customHeight="1" thickBot="1" x14ac:dyDescent="0.3">
      <c r="A29" s="4" t="s">
        <v>20</v>
      </c>
      <c r="B29" s="34">
        <v>1658</v>
      </c>
      <c r="C29" s="34">
        <v>0</v>
      </c>
      <c r="D29" s="34">
        <v>4538</v>
      </c>
      <c r="E29" s="34">
        <v>0</v>
      </c>
      <c r="F29" s="34">
        <v>0</v>
      </c>
      <c r="G29" s="34">
        <v>0</v>
      </c>
      <c r="H29" s="34">
        <v>0</v>
      </c>
      <c r="I29" s="34">
        <f>B29+C29+D29+E29+F29+G29+H29</f>
        <v>6196</v>
      </c>
      <c r="J29" s="37">
        <v>1420</v>
      </c>
    </row>
    <row r="30" spans="1:12" ht="20.100000000000001" customHeight="1" thickBot="1" x14ac:dyDescent="0.3">
      <c r="A30" s="5" t="s">
        <v>11</v>
      </c>
      <c r="B30" s="38">
        <f>(B29/B28)*100</f>
        <v>2.7011994433378614</v>
      </c>
      <c r="C30" s="38">
        <f t="shared" ref="C30:J30" si="8">(C29/C28)*100</f>
        <v>0</v>
      </c>
      <c r="D30" s="38">
        <f t="shared" si="8"/>
        <v>72.823440867462296</v>
      </c>
      <c r="E30" s="38">
        <f t="shared" si="8"/>
        <v>0</v>
      </c>
      <c r="F30" s="38">
        <f t="shared" si="8"/>
        <v>0</v>
      </c>
      <c r="G30" s="38">
        <f t="shared" si="8"/>
        <v>0</v>
      </c>
      <c r="H30" s="38">
        <f t="shared" si="8"/>
        <v>0</v>
      </c>
      <c r="I30" s="38">
        <f t="shared" si="8"/>
        <v>7.0554746372425896</v>
      </c>
      <c r="J30" s="38">
        <f t="shared" si="8"/>
        <v>5.5665536368803785</v>
      </c>
    </row>
    <row r="31" spans="1:12" ht="20.100000000000001" customHeight="1" thickBot="1" x14ac:dyDescent="0.3">
      <c r="A31" s="6" t="s">
        <v>22</v>
      </c>
      <c r="B31" s="39">
        <v>6977</v>
      </c>
      <c r="C31" s="35">
        <v>0</v>
      </c>
      <c r="D31" s="35">
        <v>20334</v>
      </c>
      <c r="E31" s="35">
        <v>0</v>
      </c>
      <c r="F31" s="35">
        <v>0</v>
      </c>
      <c r="G31" s="35">
        <v>0</v>
      </c>
      <c r="H31" s="40">
        <v>0</v>
      </c>
      <c r="I31" s="46">
        <f>B31+C31+D31+E31+F31+G31+H31</f>
        <v>27311</v>
      </c>
      <c r="J31" s="41">
        <v>3228</v>
      </c>
    </row>
    <row r="32" spans="1:12" ht="20.100000000000001" customHeight="1" thickBot="1" x14ac:dyDescent="0.3">
      <c r="A32" s="7" t="s">
        <v>10</v>
      </c>
      <c r="B32" s="42">
        <f>B31/B29</f>
        <v>4.2080820265379977</v>
      </c>
      <c r="C32" s="42" t="e">
        <f>C31/C29</f>
        <v>#DIV/0!</v>
      </c>
      <c r="D32" s="42">
        <f t="shared" ref="D32:J32" si="9">D31/D29</f>
        <v>4.4808285588364916</v>
      </c>
      <c r="E32" s="42" t="e">
        <f t="shared" si="9"/>
        <v>#DIV/0!</v>
      </c>
      <c r="F32" s="42" t="e">
        <f t="shared" si="9"/>
        <v>#DIV/0!</v>
      </c>
      <c r="G32" s="42" t="e">
        <f t="shared" si="9"/>
        <v>#DIV/0!</v>
      </c>
      <c r="H32" s="42" t="e">
        <f t="shared" si="9"/>
        <v>#DIV/0!</v>
      </c>
      <c r="I32" s="42">
        <f t="shared" si="9"/>
        <v>4.4078437701743063</v>
      </c>
      <c r="J32" s="42">
        <f t="shared" si="9"/>
        <v>2.2732394366197184</v>
      </c>
    </row>
    <row r="33" spans="1:10" ht="20.100000000000001" customHeight="1" thickBot="1" x14ac:dyDescent="0.3">
      <c r="A33" s="55" t="s">
        <v>13</v>
      </c>
      <c r="B33" s="56"/>
      <c r="C33" s="56"/>
      <c r="D33" s="56"/>
      <c r="E33" s="56"/>
      <c r="F33" s="56"/>
      <c r="G33" s="56"/>
      <c r="H33" s="56"/>
      <c r="I33" s="56"/>
      <c r="J33" s="57"/>
    </row>
    <row r="34" spans="1:10" ht="20.100000000000001" customHeight="1" thickBot="1" x14ac:dyDescent="0.3">
      <c r="A34" s="3" t="s">
        <v>21</v>
      </c>
      <c r="B34" s="48">
        <v>10393.469999999999</v>
      </c>
      <c r="C34" s="49">
        <v>461.85</v>
      </c>
      <c r="D34" s="49">
        <v>2011.45</v>
      </c>
      <c r="E34" s="49">
        <v>1725.83</v>
      </c>
      <c r="F34" s="49">
        <v>1609.85</v>
      </c>
      <c r="G34" s="49">
        <v>1250.46</v>
      </c>
      <c r="H34" s="49">
        <v>1471.51</v>
      </c>
      <c r="I34" s="49">
        <f>B34+C34+D34+E34+F34+G34+H34</f>
        <v>18924.419999999998</v>
      </c>
      <c r="J34" s="49">
        <v>5046.58</v>
      </c>
    </row>
    <row r="35" spans="1:10" ht="20.100000000000001" customHeight="1" thickBot="1" x14ac:dyDescent="0.3">
      <c r="A35" s="4" t="s">
        <v>20</v>
      </c>
      <c r="B35" s="34">
        <v>0</v>
      </c>
      <c r="C35" s="34">
        <v>0</v>
      </c>
      <c r="D35" s="34">
        <v>1077.4000000000001</v>
      </c>
      <c r="E35" s="34">
        <v>0</v>
      </c>
      <c r="F35" s="34">
        <v>0</v>
      </c>
      <c r="G35" s="34">
        <v>0</v>
      </c>
      <c r="H35" s="34">
        <v>0</v>
      </c>
      <c r="I35" s="34">
        <f>B35+C35+D35+E35+F35+G35+H35</f>
        <v>1077.4000000000001</v>
      </c>
      <c r="J35" s="37">
        <v>0</v>
      </c>
    </row>
    <row r="36" spans="1:10" ht="20.100000000000001" customHeight="1" thickBot="1" x14ac:dyDescent="0.3">
      <c r="A36" s="5" t="s">
        <v>11</v>
      </c>
      <c r="B36" s="21">
        <f>(B35/B34)*100</f>
        <v>0</v>
      </c>
      <c r="C36" s="21">
        <f t="shared" ref="C36:J36" si="10">(C35/C34)*100</f>
        <v>0</v>
      </c>
      <c r="D36" s="21">
        <f t="shared" si="10"/>
        <v>53.563349822267526</v>
      </c>
      <c r="E36" s="21">
        <f t="shared" si="10"/>
        <v>0</v>
      </c>
      <c r="F36" s="21">
        <f t="shared" si="10"/>
        <v>0</v>
      </c>
      <c r="G36" s="21">
        <f t="shared" si="10"/>
        <v>0</v>
      </c>
      <c r="H36" s="21">
        <f t="shared" si="10"/>
        <v>0</v>
      </c>
      <c r="I36" s="21">
        <f t="shared" si="10"/>
        <v>5.6931731593359274</v>
      </c>
      <c r="J36" s="21">
        <f t="shared" si="10"/>
        <v>0</v>
      </c>
    </row>
    <row r="37" spans="1:10" ht="20.100000000000001" customHeight="1" thickBot="1" x14ac:dyDescent="0.3">
      <c r="A37" s="6" t="s">
        <v>22</v>
      </c>
      <c r="B37" s="39">
        <v>0</v>
      </c>
      <c r="C37" s="35">
        <v>0</v>
      </c>
      <c r="D37" s="35">
        <v>7370.92</v>
      </c>
      <c r="E37" s="35">
        <v>0</v>
      </c>
      <c r="F37" s="35">
        <v>0</v>
      </c>
      <c r="G37" s="35">
        <v>0</v>
      </c>
      <c r="H37" s="40">
        <v>0</v>
      </c>
      <c r="I37" s="46">
        <f>B37+C37+D37+E37+F37+G37+H37</f>
        <v>7370.92</v>
      </c>
      <c r="J37" s="41">
        <v>0</v>
      </c>
    </row>
    <row r="38" spans="1:10" ht="20.100000000000001" customHeight="1" thickBot="1" x14ac:dyDescent="0.3">
      <c r="A38" s="7" t="s">
        <v>10</v>
      </c>
      <c r="B38" s="22" t="e">
        <f t="shared" ref="B38:J38" si="11">B37/B35</f>
        <v>#DIV/0!</v>
      </c>
      <c r="C38" s="22" t="e">
        <f t="shared" si="11"/>
        <v>#DIV/0!</v>
      </c>
      <c r="D38" s="22">
        <f t="shared" si="11"/>
        <v>6.841395953220716</v>
      </c>
      <c r="E38" s="22" t="e">
        <f t="shared" si="11"/>
        <v>#DIV/0!</v>
      </c>
      <c r="F38" s="22" t="e">
        <f t="shared" si="11"/>
        <v>#DIV/0!</v>
      </c>
      <c r="G38" s="22" t="e">
        <f t="shared" si="11"/>
        <v>#DIV/0!</v>
      </c>
      <c r="H38" s="22" t="e">
        <f t="shared" si="11"/>
        <v>#DIV/0!</v>
      </c>
      <c r="I38" s="22">
        <f t="shared" si="11"/>
        <v>6.841395953220716</v>
      </c>
      <c r="J38" s="22" t="e">
        <f t="shared" si="11"/>
        <v>#DIV/0!</v>
      </c>
    </row>
    <row r="39" spans="1:10" ht="20.100000000000001" customHeight="1" thickBot="1" x14ac:dyDescent="0.3">
      <c r="A39" s="55" t="s">
        <v>14</v>
      </c>
      <c r="B39" s="56"/>
      <c r="C39" s="56"/>
      <c r="D39" s="56"/>
      <c r="E39" s="56"/>
      <c r="F39" s="56"/>
      <c r="G39" s="56"/>
      <c r="H39" s="56"/>
      <c r="I39" s="56"/>
      <c r="J39" s="57"/>
    </row>
    <row r="40" spans="1:10" ht="20.100000000000001" customHeight="1" thickBot="1" x14ac:dyDescent="0.3">
      <c r="A40" s="3" t="s">
        <v>21</v>
      </c>
      <c r="B40" s="48">
        <v>57640.12</v>
      </c>
      <c r="C40" s="49">
        <v>1482.06</v>
      </c>
      <c r="D40" s="49">
        <v>16837.150000000001</v>
      </c>
      <c r="E40" s="49">
        <v>8062.59</v>
      </c>
      <c r="F40" s="49">
        <v>2923.74</v>
      </c>
      <c r="G40" s="49">
        <v>8437.27</v>
      </c>
      <c r="H40" s="49">
        <v>5182.03</v>
      </c>
      <c r="I40" s="49">
        <f>B40+C40+D40+E40+F40+G40+H40</f>
        <v>100564.96</v>
      </c>
      <c r="J40" s="49">
        <v>30115.24</v>
      </c>
    </row>
    <row r="41" spans="1:10" ht="20.100000000000001" customHeight="1" thickBot="1" x14ac:dyDescent="0.3">
      <c r="A41" s="4" t="s">
        <v>20</v>
      </c>
      <c r="B41" s="34">
        <v>0</v>
      </c>
      <c r="C41" s="34">
        <v>0</v>
      </c>
      <c r="D41" s="34">
        <v>9457.85</v>
      </c>
      <c r="E41" s="34">
        <v>0</v>
      </c>
      <c r="F41" s="34">
        <v>0</v>
      </c>
      <c r="G41" s="34">
        <v>0</v>
      </c>
      <c r="H41" s="34">
        <v>0</v>
      </c>
      <c r="I41" s="34">
        <f>B41+C41+D41+E41+F41+G41+H41</f>
        <v>9457.85</v>
      </c>
      <c r="J41" s="37">
        <v>0</v>
      </c>
    </row>
    <row r="42" spans="1:10" ht="20.100000000000001" customHeight="1" thickBot="1" x14ac:dyDescent="0.3">
      <c r="A42" s="5" t="s">
        <v>11</v>
      </c>
      <c r="B42" s="21">
        <f>(B41/B40)*100</f>
        <v>0</v>
      </c>
      <c r="C42" s="21">
        <f t="shared" ref="C42:J42" si="12">(C41/C40)*100</f>
        <v>0</v>
      </c>
      <c r="D42" s="21">
        <f t="shared" si="12"/>
        <v>56.172511381082899</v>
      </c>
      <c r="E42" s="21">
        <f t="shared" si="12"/>
        <v>0</v>
      </c>
      <c r="F42" s="21">
        <f t="shared" si="12"/>
        <v>0</v>
      </c>
      <c r="G42" s="21">
        <f t="shared" si="12"/>
        <v>0</v>
      </c>
      <c r="H42" s="21">
        <f t="shared" si="12"/>
        <v>0</v>
      </c>
      <c r="I42" s="21">
        <f t="shared" si="12"/>
        <v>9.4047171102141327</v>
      </c>
      <c r="J42" s="21">
        <f t="shared" si="12"/>
        <v>0</v>
      </c>
    </row>
    <row r="43" spans="1:10" ht="20.100000000000001" customHeight="1" thickBot="1" x14ac:dyDescent="0.3">
      <c r="A43" s="6" t="s">
        <v>22</v>
      </c>
      <c r="B43" s="39">
        <v>0</v>
      </c>
      <c r="C43" s="35">
        <v>0</v>
      </c>
      <c r="D43" s="35">
        <v>57764.91</v>
      </c>
      <c r="E43" s="35">
        <v>0</v>
      </c>
      <c r="F43" s="35">
        <v>0</v>
      </c>
      <c r="G43" s="35">
        <v>0</v>
      </c>
      <c r="H43" s="40">
        <v>0</v>
      </c>
      <c r="I43" s="46">
        <f>B43+C43+D43+E43+F43+G43+H43</f>
        <v>57764.91</v>
      </c>
      <c r="J43" s="41">
        <v>0</v>
      </c>
    </row>
    <row r="44" spans="1:10" ht="20.100000000000001" customHeight="1" thickBot="1" x14ac:dyDescent="0.3">
      <c r="A44" s="26" t="s">
        <v>10</v>
      </c>
      <c r="B44" s="22" t="e">
        <f t="shared" ref="B44:J44" si="13">B43/B41</f>
        <v>#DIV/0!</v>
      </c>
      <c r="C44" s="22" t="e">
        <f t="shared" si="13"/>
        <v>#DIV/0!</v>
      </c>
      <c r="D44" s="22">
        <f t="shared" si="13"/>
        <v>6.1076153671288926</v>
      </c>
      <c r="E44" s="22" t="e">
        <f t="shared" si="13"/>
        <v>#DIV/0!</v>
      </c>
      <c r="F44" s="22" t="e">
        <f t="shared" si="13"/>
        <v>#DIV/0!</v>
      </c>
      <c r="G44" s="22" t="e">
        <f t="shared" si="13"/>
        <v>#DIV/0!</v>
      </c>
      <c r="H44" s="22" t="e">
        <f t="shared" si="13"/>
        <v>#DIV/0!</v>
      </c>
      <c r="I44" s="22">
        <f t="shared" si="13"/>
        <v>6.1076153671288926</v>
      </c>
      <c r="J44" s="22" t="e">
        <f t="shared" si="13"/>
        <v>#DIV/0!</v>
      </c>
    </row>
    <row r="45" spans="1:10" ht="18.75" customHeight="1" thickBot="1" x14ac:dyDescent="0.3">
      <c r="A45" s="62" t="s">
        <v>29</v>
      </c>
      <c r="B45" s="63"/>
      <c r="C45" s="63"/>
      <c r="D45" s="63"/>
      <c r="E45" s="63"/>
      <c r="F45" s="63"/>
      <c r="G45" s="63"/>
      <c r="H45" s="63"/>
      <c r="I45" s="63"/>
      <c r="J45" s="64"/>
    </row>
    <row r="46" spans="1:10" ht="18.75" customHeight="1" thickBot="1" x14ac:dyDescent="0.3">
      <c r="A46" s="3" t="s">
        <v>21</v>
      </c>
      <c r="B46" s="48">
        <v>50413.42</v>
      </c>
      <c r="C46" s="49">
        <v>1614.37</v>
      </c>
      <c r="D46" s="49">
        <v>6031.65</v>
      </c>
      <c r="E46" s="49">
        <v>16062.13</v>
      </c>
      <c r="F46" s="49">
        <v>768.25</v>
      </c>
      <c r="G46" s="49">
        <v>2538.25</v>
      </c>
      <c r="H46" s="49">
        <v>4115.8100000000004</v>
      </c>
      <c r="I46" s="49">
        <f>B46+C46+D46+E46+F46+G46+H46</f>
        <v>81543.88</v>
      </c>
      <c r="J46" s="49">
        <v>25675.01</v>
      </c>
    </row>
    <row r="47" spans="1:10" ht="18.75" customHeight="1" thickBot="1" x14ac:dyDescent="0.3">
      <c r="A47" s="4" t="s">
        <v>20</v>
      </c>
      <c r="B47" s="34">
        <v>116.83</v>
      </c>
      <c r="C47" s="34">
        <v>0</v>
      </c>
      <c r="D47" s="34">
        <v>3365.7999999999997</v>
      </c>
      <c r="E47" s="34">
        <v>0</v>
      </c>
      <c r="F47" s="34">
        <v>0</v>
      </c>
      <c r="G47" s="34">
        <v>0</v>
      </c>
      <c r="H47" s="34">
        <v>0</v>
      </c>
      <c r="I47" s="34">
        <f>B47+C47+D47+E47+F47+G47+H47</f>
        <v>3482.6299999999997</v>
      </c>
      <c r="J47" s="37">
        <v>294.62</v>
      </c>
    </row>
    <row r="48" spans="1:10" ht="18.75" customHeight="1" thickBot="1" x14ac:dyDescent="0.3">
      <c r="A48" s="5" t="s">
        <v>11</v>
      </c>
      <c r="B48" s="38">
        <f>(B47/B46)*100</f>
        <v>0.23174384915762508</v>
      </c>
      <c r="C48" s="38">
        <f t="shared" ref="C48:J48" si="14">(C47/C46)*100</f>
        <v>0</v>
      </c>
      <c r="D48" s="38">
        <f t="shared" si="14"/>
        <v>55.802309484137837</v>
      </c>
      <c r="E48" s="38">
        <f t="shared" si="14"/>
        <v>0</v>
      </c>
      <c r="F48" s="38">
        <f t="shared" si="14"/>
        <v>0</v>
      </c>
      <c r="G48" s="38">
        <f t="shared" si="14"/>
        <v>0</v>
      </c>
      <c r="H48" s="38">
        <f t="shared" si="14"/>
        <v>0</v>
      </c>
      <c r="I48" s="38">
        <f t="shared" si="14"/>
        <v>4.2708661888543924</v>
      </c>
      <c r="J48" s="38">
        <f t="shared" si="14"/>
        <v>1.147497118793722</v>
      </c>
    </row>
    <row r="49" spans="1:10" ht="18.75" customHeight="1" thickBot="1" x14ac:dyDescent="0.3">
      <c r="A49" s="6" t="s">
        <v>22</v>
      </c>
      <c r="B49" s="39">
        <v>467.7</v>
      </c>
      <c r="C49" s="35">
        <v>0</v>
      </c>
      <c r="D49" s="35">
        <v>19902.43</v>
      </c>
      <c r="E49" s="35">
        <v>0</v>
      </c>
      <c r="F49" s="35">
        <v>0</v>
      </c>
      <c r="G49" s="35">
        <v>0</v>
      </c>
      <c r="H49" s="40">
        <v>0</v>
      </c>
      <c r="I49" s="46">
        <f>B49+C49+D49+E49+F49+G49+H49</f>
        <v>20370.13</v>
      </c>
      <c r="J49" s="41">
        <v>775.67000000000007</v>
      </c>
    </row>
    <row r="50" spans="1:10" ht="18.75" customHeight="1" thickBot="1" x14ac:dyDescent="0.3">
      <c r="A50" s="7" t="s">
        <v>10</v>
      </c>
      <c r="B50" s="42">
        <f t="shared" ref="B50:J50" si="15">B49/B47</f>
        <v>4.0032525892322175</v>
      </c>
      <c r="C50" s="42" t="e">
        <f t="shared" si="15"/>
        <v>#DIV/0!</v>
      </c>
      <c r="D50" s="42">
        <f t="shared" si="15"/>
        <v>5.9131350644720433</v>
      </c>
      <c r="E50" s="42" t="e">
        <f t="shared" si="15"/>
        <v>#DIV/0!</v>
      </c>
      <c r="F50" s="42" t="e">
        <f t="shared" si="15"/>
        <v>#DIV/0!</v>
      </c>
      <c r="G50" s="42" t="e">
        <f t="shared" si="15"/>
        <v>#DIV/0!</v>
      </c>
      <c r="H50" s="42" t="e">
        <f t="shared" si="15"/>
        <v>#DIV/0!</v>
      </c>
      <c r="I50" s="42">
        <f t="shared" si="15"/>
        <v>5.8490652179530995</v>
      </c>
      <c r="J50" s="42">
        <f t="shared" si="15"/>
        <v>2.6327812096938432</v>
      </c>
    </row>
    <row r="51" spans="1:10" ht="18.75" customHeight="1" thickBot="1" x14ac:dyDescent="0.3">
      <c r="A51" s="55" t="s">
        <v>15</v>
      </c>
      <c r="B51" s="56"/>
      <c r="C51" s="56"/>
      <c r="D51" s="56"/>
      <c r="E51" s="56"/>
      <c r="F51" s="56"/>
      <c r="G51" s="56"/>
      <c r="H51" s="56"/>
      <c r="I51" s="56"/>
      <c r="J51" s="57"/>
    </row>
    <row r="52" spans="1:10" ht="20.100000000000001" customHeight="1" thickBot="1" x14ac:dyDescent="0.3">
      <c r="A52" s="3" t="s">
        <v>21</v>
      </c>
      <c r="B52" s="48">
        <v>69840.28</v>
      </c>
      <c r="C52" s="49">
        <v>1953.02</v>
      </c>
      <c r="D52" s="49">
        <v>13563.92</v>
      </c>
      <c r="E52" s="49">
        <v>28270.98</v>
      </c>
      <c r="F52" s="49">
        <v>5534.45</v>
      </c>
      <c r="G52" s="49">
        <v>5555.78</v>
      </c>
      <c r="H52" s="49">
        <v>5238.67</v>
      </c>
      <c r="I52" s="49">
        <f>B52+C52+D52+E52+F52+G52+H52</f>
        <v>129957.09999999999</v>
      </c>
      <c r="J52" s="49">
        <v>37983.71</v>
      </c>
    </row>
    <row r="53" spans="1:10" ht="20.100000000000001" customHeight="1" thickBot="1" x14ac:dyDescent="0.3">
      <c r="A53" s="4" t="s">
        <v>20</v>
      </c>
      <c r="B53" s="34">
        <v>0</v>
      </c>
      <c r="C53" s="34">
        <v>0</v>
      </c>
      <c r="D53" s="34">
        <v>3770</v>
      </c>
      <c r="E53" s="34">
        <v>0</v>
      </c>
      <c r="F53" s="34">
        <v>0</v>
      </c>
      <c r="G53" s="34">
        <v>0</v>
      </c>
      <c r="H53" s="34">
        <v>0</v>
      </c>
      <c r="I53" s="34">
        <f>B53+C53+D53+E53+F53+G53+H53</f>
        <v>3770</v>
      </c>
      <c r="J53" s="37">
        <v>0</v>
      </c>
    </row>
    <row r="54" spans="1:10" ht="20.100000000000001" customHeight="1" thickBot="1" x14ac:dyDescent="0.3">
      <c r="A54" s="5" t="s">
        <v>11</v>
      </c>
      <c r="B54" s="21">
        <f>(B53/B52)*100</f>
        <v>0</v>
      </c>
      <c r="C54" s="21">
        <f t="shared" ref="C54:J54" si="16">(C53/C52)*100</f>
        <v>0</v>
      </c>
      <c r="D54" s="21">
        <f t="shared" si="16"/>
        <v>27.794324944411354</v>
      </c>
      <c r="E54" s="21">
        <f t="shared" si="16"/>
        <v>0</v>
      </c>
      <c r="F54" s="21">
        <f t="shared" si="16"/>
        <v>0</v>
      </c>
      <c r="G54" s="21">
        <f t="shared" si="16"/>
        <v>0</v>
      </c>
      <c r="H54" s="21">
        <f t="shared" si="16"/>
        <v>0</v>
      </c>
      <c r="I54" s="21">
        <f t="shared" si="16"/>
        <v>2.9009573159142521</v>
      </c>
      <c r="J54" s="21">
        <f t="shared" si="16"/>
        <v>0</v>
      </c>
    </row>
    <row r="55" spans="1:10" ht="20.100000000000001" customHeight="1" thickBot="1" x14ac:dyDescent="0.3">
      <c r="A55" s="6" t="s">
        <v>22</v>
      </c>
      <c r="B55" s="39">
        <v>0</v>
      </c>
      <c r="C55" s="35">
        <v>0</v>
      </c>
      <c r="D55" s="35">
        <v>23889</v>
      </c>
      <c r="E55" s="35">
        <v>0</v>
      </c>
      <c r="F55" s="35">
        <v>0</v>
      </c>
      <c r="G55" s="35">
        <v>0</v>
      </c>
      <c r="H55" s="40">
        <v>0</v>
      </c>
      <c r="I55" s="46">
        <f>B55+C55+D55+E55+F55+G55+H55</f>
        <v>23889</v>
      </c>
      <c r="J55" s="41">
        <v>0</v>
      </c>
    </row>
    <row r="56" spans="1:10" ht="20.100000000000001" customHeight="1" thickBot="1" x14ac:dyDescent="0.3">
      <c r="A56" s="7" t="s">
        <v>10</v>
      </c>
      <c r="B56" s="42" t="e">
        <f t="shared" ref="B56:J56" si="17">B55/B53</f>
        <v>#DIV/0!</v>
      </c>
      <c r="C56" s="42" t="e">
        <f t="shared" si="17"/>
        <v>#DIV/0!</v>
      </c>
      <c r="D56" s="42">
        <f t="shared" si="17"/>
        <v>6.3366047745358092</v>
      </c>
      <c r="E56" s="42" t="e">
        <f t="shared" si="17"/>
        <v>#DIV/0!</v>
      </c>
      <c r="F56" s="42" t="e">
        <f t="shared" si="17"/>
        <v>#DIV/0!</v>
      </c>
      <c r="G56" s="42" t="e">
        <f t="shared" si="17"/>
        <v>#DIV/0!</v>
      </c>
      <c r="H56" s="42" t="e">
        <f t="shared" si="17"/>
        <v>#DIV/0!</v>
      </c>
      <c r="I56" s="42">
        <f t="shared" si="17"/>
        <v>6.3366047745358092</v>
      </c>
      <c r="J56" s="42" t="e">
        <f t="shared" si="17"/>
        <v>#DIV/0!</v>
      </c>
    </row>
    <row r="57" spans="1:10" ht="20.100000000000001" customHeight="1" thickBot="1" x14ac:dyDescent="0.3">
      <c r="A57" s="55" t="s">
        <v>16</v>
      </c>
      <c r="B57" s="56"/>
      <c r="C57" s="56"/>
      <c r="D57" s="56"/>
      <c r="E57" s="56"/>
      <c r="F57" s="56"/>
      <c r="G57" s="56"/>
      <c r="H57" s="56"/>
      <c r="I57" s="56"/>
      <c r="J57" s="57"/>
    </row>
    <row r="58" spans="1:10" ht="20.100000000000001" customHeight="1" thickBot="1" x14ac:dyDescent="0.3">
      <c r="A58" s="16" t="s">
        <v>21</v>
      </c>
      <c r="B58" s="48">
        <v>104967.43</v>
      </c>
      <c r="C58" s="49">
        <v>1926.27</v>
      </c>
      <c r="D58" s="49">
        <v>10970.27</v>
      </c>
      <c r="E58" s="49">
        <v>28079.599999999999</v>
      </c>
      <c r="F58" s="49">
        <v>3104.84</v>
      </c>
      <c r="G58" s="49">
        <v>2062.2600000000002</v>
      </c>
      <c r="H58" s="49">
        <v>2113.54</v>
      </c>
      <c r="I58" s="49">
        <f>B58+C58+D58+E58+F58+G58+H58</f>
        <v>153224.21000000002</v>
      </c>
      <c r="J58" s="49">
        <v>34083.03</v>
      </c>
    </row>
    <row r="59" spans="1:10" ht="20.100000000000001" customHeight="1" thickBot="1" x14ac:dyDescent="0.3">
      <c r="A59" s="17" t="s">
        <v>20</v>
      </c>
      <c r="B59" s="34">
        <v>5402.71</v>
      </c>
      <c r="C59" s="34">
        <v>0</v>
      </c>
      <c r="D59" s="34">
        <v>7333.920000000001</v>
      </c>
      <c r="E59" s="34">
        <v>0</v>
      </c>
      <c r="F59" s="34">
        <v>80</v>
      </c>
      <c r="G59" s="34">
        <v>0</v>
      </c>
      <c r="H59" s="34">
        <v>0</v>
      </c>
      <c r="I59" s="34">
        <f>B59+C59+D59+E59+F59+G59+H59</f>
        <v>12816.630000000001</v>
      </c>
      <c r="J59" s="37">
        <v>8151.92</v>
      </c>
    </row>
    <row r="60" spans="1:10" ht="20.100000000000001" customHeight="1" thickBot="1" x14ac:dyDescent="0.3">
      <c r="A60" s="18" t="s">
        <v>11</v>
      </c>
      <c r="B60" s="38">
        <f>(B59/B58)*100</f>
        <v>5.1470346563691241</v>
      </c>
      <c r="C60" s="38">
        <f t="shared" ref="C60:J60" si="18">(C59/C58)*100</f>
        <v>0</v>
      </c>
      <c r="D60" s="38">
        <f t="shared" si="18"/>
        <v>66.852684573852798</v>
      </c>
      <c r="E60" s="38">
        <f t="shared" si="18"/>
        <v>0</v>
      </c>
      <c r="F60" s="38">
        <f t="shared" si="18"/>
        <v>2.5766223058193014</v>
      </c>
      <c r="G60" s="38">
        <f t="shared" si="18"/>
        <v>0</v>
      </c>
      <c r="H60" s="38">
        <f t="shared" si="18"/>
        <v>0</v>
      </c>
      <c r="I60" s="38">
        <f t="shared" si="18"/>
        <v>8.3646246242679272</v>
      </c>
      <c r="J60" s="38">
        <f t="shared" si="18"/>
        <v>23.91782655474</v>
      </c>
    </row>
    <row r="61" spans="1:10" ht="20.100000000000001" customHeight="1" thickBot="1" x14ac:dyDescent="0.3">
      <c r="A61" s="19" t="s">
        <v>22</v>
      </c>
      <c r="B61" s="39">
        <v>28350</v>
      </c>
      <c r="C61" s="35">
        <v>0</v>
      </c>
      <c r="D61" s="35">
        <v>45750.879999999997</v>
      </c>
      <c r="E61" s="35">
        <v>0</v>
      </c>
      <c r="F61" s="35">
        <v>320</v>
      </c>
      <c r="G61" s="35">
        <v>0</v>
      </c>
      <c r="H61" s="40">
        <v>0</v>
      </c>
      <c r="I61" s="46">
        <f>B61+C61+D61+E61+F61+G61+H61</f>
        <v>74420.88</v>
      </c>
      <c r="J61" s="41">
        <v>21412.17</v>
      </c>
    </row>
    <row r="62" spans="1:10" ht="20.100000000000001" customHeight="1" thickBot="1" x14ac:dyDescent="0.3">
      <c r="A62" s="20" t="s">
        <v>10</v>
      </c>
      <c r="B62" s="42">
        <f>B61/B59</f>
        <v>5.247366599354768</v>
      </c>
      <c r="C62" s="42" t="e">
        <f t="shared" ref="C62:J62" si="19">C61/C59</f>
        <v>#DIV/0!</v>
      </c>
      <c r="D62" s="42">
        <f t="shared" si="19"/>
        <v>6.2382573030521185</v>
      </c>
      <c r="E62" s="42" t="e">
        <f t="shared" si="19"/>
        <v>#DIV/0!</v>
      </c>
      <c r="F62" s="42">
        <f t="shared" si="19"/>
        <v>4</v>
      </c>
      <c r="G62" s="42" t="e">
        <f t="shared" si="19"/>
        <v>#DIV/0!</v>
      </c>
      <c r="H62" s="42" t="e">
        <f t="shared" si="19"/>
        <v>#DIV/0!</v>
      </c>
      <c r="I62" s="42">
        <f t="shared" si="19"/>
        <v>5.8065872230063595</v>
      </c>
      <c r="J62" s="42">
        <f t="shared" si="19"/>
        <v>2.6266413311219932</v>
      </c>
    </row>
    <row r="63" spans="1:10" ht="20.100000000000001" customHeight="1" thickBot="1" x14ac:dyDescent="0.3">
      <c r="A63" s="55" t="s">
        <v>17</v>
      </c>
      <c r="B63" s="56"/>
      <c r="C63" s="56"/>
      <c r="D63" s="56"/>
      <c r="E63" s="56"/>
      <c r="F63" s="56"/>
      <c r="G63" s="56"/>
      <c r="H63" s="56"/>
      <c r="I63" s="56"/>
      <c r="J63" s="57"/>
    </row>
    <row r="64" spans="1:10" ht="20.100000000000001" customHeight="1" thickBot="1" x14ac:dyDescent="0.3">
      <c r="A64" s="3" t="s">
        <v>21</v>
      </c>
      <c r="B64" s="48">
        <v>46366.99</v>
      </c>
      <c r="C64" s="49">
        <v>1510.96</v>
      </c>
      <c r="D64" s="49">
        <v>3121.09</v>
      </c>
      <c r="E64" s="49">
        <v>34395.360000000001</v>
      </c>
      <c r="F64" s="49">
        <v>1054.8599999999999</v>
      </c>
      <c r="G64" s="49">
        <v>1753.31</v>
      </c>
      <c r="H64" s="49">
        <v>1359.81</v>
      </c>
      <c r="I64" s="49">
        <f>B64+C64+D64+E64+F64+G64+H64</f>
        <v>89562.37999999999</v>
      </c>
      <c r="J64" s="49">
        <v>23087.5</v>
      </c>
    </row>
    <row r="65" spans="1:10" ht="20.100000000000001" customHeight="1" thickBot="1" x14ac:dyDescent="0.3">
      <c r="A65" s="4" t="s">
        <v>20</v>
      </c>
      <c r="B65" s="34">
        <v>0</v>
      </c>
      <c r="C65" s="34">
        <v>0</v>
      </c>
      <c r="D65" s="43">
        <v>1744.44</v>
      </c>
      <c r="E65" s="44">
        <v>0</v>
      </c>
      <c r="F65" s="34">
        <v>0</v>
      </c>
      <c r="G65" s="34">
        <v>0</v>
      </c>
      <c r="H65" s="34">
        <v>0</v>
      </c>
      <c r="I65" s="34">
        <f>B65+C65+D65+E65+F65+G65+H65</f>
        <v>1744.44</v>
      </c>
      <c r="J65" s="37">
        <v>981.49</v>
      </c>
    </row>
    <row r="66" spans="1:10" ht="20.100000000000001" customHeight="1" thickBot="1" x14ac:dyDescent="0.3">
      <c r="A66" s="5" t="s">
        <v>11</v>
      </c>
      <c r="B66" s="38">
        <f>(B65/B64)*100</f>
        <v>0</v>
      </c>
      <c r="C66" s="38">
        <f t="shared" ref="C66:J66" si="20">(C65/C64)*100</f>
        <v>0</v>
      </c>
      <c r="D66" s="38">
        <f t="shared" si="20"/>
        <v>55.892012085521401</v>
      </c>
      <c r="E66" s="38">
        <f t="shared" si="20"/>
        <v>0</v>
      </c>
      <c r="F66" s="38">
        <f t="shared" si="20"/>
        <v>0</v>
      </c>
      <c r="G66" s="38">
        <f t="shared" si="20"/>
        <v>0</v>
      </c>
      <c r="H66" s="38">
        <f t="shared" si="20"/>
        <v>0</v>
      </c>
      <c r="I66" s="38">
        <f t="shared" si="20"/>
        <v>1.9477374317207741</v>
      </c>
      <c r="J66" s="38">
        <f t="shared" si="20"/>
        <v>4.2511748781808336</v>
      </c>
    </row>
    <row r="67" spans="1:10" ht="20.100000000000001" customHeight="1" thickBot="1" x14ac:dyDescent="0.3">
      <c r="A67" s="6" t="s">
        <v>22</v>
      </c>
      <c r="B67" s="39">
        <v>0</v>
      </c>
      <c r="C67" s="35">
        <v>0</v>
      </c>
      <c r="D67" s="35">
        <v>11736.51</v>
      </c>
      <c r="E67" s="35">
        <v>0</v>
      </c>
      <c r="F67" s="35">
        <v>0</v>
      </c>
      <c r="G67" s="35">
        <v>0</v>
      </c>
      <c r="H67" s="40">
        <v>0</v>
      </c>
      <c r="I67" s="46">
        <f>B67+C67+D67+E67+F67+G67+H67</f>
        <v>11736.51</v>
      </c>
      <c r="J67" s="41">
        <v>3594.7</v>
      </c>
    </row>
    <row r="68" spans="1:10" ht="20.100000000000001" customHeight="1" thickBot="1" x14ac:dyDescent="0.3">
      <c r="A68" s="26" t="s">
        <v>10</v>
      </c>
      <c r="B68" s="42" t="e">
        <f t="shared" ref="B68:J68" si="21">B67/B65</f>
        <v>#DIV/0!</v>
      </c>
      <c r="C68" s="42" t="e">
        <f t="shared" si="21"/>
        <v>#DIV/0!</v>
      </c>
      <c r="D68" s="42">
        <f t="shared" si="21"/>
        <v>6.7279528100708532</v>
      </c>
      <c r="E68" s="42" t="e">
        <f t="shared" si="21"/>
        <v>#DIV/0!</v>
      </c>
      <c r="F68" s="42" t="e">
        <f t="shared" si="21"/>
        <v>#DIV/0!</v>
      </c>
      <c r="G68" s="42" t="e">
        <f t="shared" si="21"/>
        <v>#DIV/0!</v>
      </c>
      <c r="H68" s="42" t="e">
        <f t="shared" si="21"/>
        <v>#DIV/0!</v>
      </c>
      <c r="I68" s="42">
        <f t="shared" si="21"/>
        <v>6.7279528100708532</v>
      </c>
      <c r="J68" s="42">
        <f t="shared" si="21"/>
        <v>3.6624927406290433</v>
      </c>
    </row>
    <row r="69" spans="1:10" ht="20.100000000000001" customHeight="1" thickBot="1" x14ac:dyDescent="0.3">
      <c r="A69" s="62" t="s">
        <v>28</v>
      </c>
      <c r="B69" s="63"/>
      <c r="C69" s="63"/>
      <c r="D69" s="63"/>
      <c r="E69" s="63"/>
      <c r="F69" s="63"/>
      <c r="G69" s="63"/>
      <c r="H69" s="63"/>
      <c r="I69" s="63"/>
      <c r="J69" s="64"/>
    </row>
    <row r="70" spans="1:10" ht="20.100000000000001" customHeight="1" thickBot="1" x14ac:dyDescent="0.3">
      <c r="A70" s="3" t="s">
        <v>21</v>
      </c>
      <c r="B70" s="48">
        <v>32569.39</v>
      </c>
      <c r="C70" s="49">
        <v>1010.97</v>
      </c>
      <c r="D70" s="49">
        <v>3458.28</v>
      </c>
      <c r="E70" s="49">
        <v>8448.56</v>
      </c>
      <c r="F70" s="49">
        <v>408.79</v>
      </c>
      <c r="G70" s="49">
        <v>1152.51</v>
      </c>
      <c r="H70" s="49">
        <v>504.67</v>
      </c>
      <c r="I70" s="49">
        <f>B70+C70+D70+E70+F70+G70+H70</f>
        <v>47553.17</v>
      </c>
      <c r="J70" s="49">
        <v>13055</v>
      </c>
    </row>
    <row r="71" spans="1:10" ht="20.100000000000001" customHeight="1" thickBot="1" x14ac:dyDescent="0.3">
      <c r="A71" s="4" t="s">
        <v>20</v>
      </c>
      <c r="B71" s="34">
        <v>296.81</v>
      </c>
      <c r="C71" s="34">
        <v>0</v>
      </c>
      <c r="D71" s="34">
        <v>2889.4799999999996</v>
      </c>
      <c r="E71" s="34">
        <v>0</v>
      </c>
      <c r="F71" s="34">
        <v>0</v>
      </c>
      <c r="G71" s="34">
        <v>0</v>
      </c>
      <c r="H71" s="34">
        <v>0</v>
      </c>
      <c r="I71" s="34">
        <f>B71+C71+D71+E71+F71+G71+H71</f>
        <v>3186.2899999999995</v>
      </c>
      <c r="J71" s="37">
        <v>3488.71</v>
      </c>
    </row>
    <row r="72" spans="1:10" ht="20.100000000000001" customHeight="1" thickBot="1" x14ac:dyDescent="0.3">
      <c r="A72" s="5" t="s">
        <v>11</v>
      </c>
      <c r="B72" s="21">
        <f>(B71/B70)*100</f>
        <v>0.91131580910787713</v>
      </c>
      <c r="C72" s="21">
        <f t="shared" ref="C72:J72" si="22">(C71/C70)*100</f>
        <v>0</v>
      </c>
      <c r="D72" s="21">
        <f t="shared" si="22"/>
        <v>83.552517436413467</v>
      </c>
      <c r="E72" s="21">
        <f t="shared" si="22"/>
        <v>0</v>
      </c>
      <c r="F72" s="21">
        <f t="shared" si="22"/>
        <v>0</v>
      </c>
      <c r="G72" s="21">
        <f t="shared" si="22"/>
        <v>0</v>
      </c>
      <c r="H72" s="21">
        <f t="shared" si="22"/>
        <v>0</v>
      </c>
      <c r="I72" s="21">
        <f t="shared" si="22"/>
        <v>6.7004786431693191</v>
      </c>
      <c r="J72" s="21">
        <f t="shared" si="22"/>
        <v>26.723171198774416</v>
      </c>
    </row>
    <row r="73" spans="1:10" ht="20.100000000000001" customHeight="1" thickBot="1" x14ac:dyDescent="0.3">
      <c r="A73" s="6" t="s">
        <v>22</v>
      </c>
      <c r="B73" s="39">
        <v>2144.14</v>
      </c>
      <c r="C73" s="35">
        <v>0</v>
      </c>
      <c r="D73" s="35">
        <v>18734.66</v>
      </c>
      <c r="E73" s="35">
        <v>0</v>
      </c>
      <c r="F73" s="35">
        <v>0</v>
      </c>
      <c r="G73" s="35">
        <v>0</v>
      </c>
      <c r="H73" s="40">
        <v>0</v>
      </c>
      <c r="I73" s="46">
        <f>B73+C73+D73+E73+F73+G73+H73</f>
        <v>20878.8</v>
      </c>
      <c r="J73" s="41">
        <v>9298.9</v>
      </c>
    </row>
    <row r="74" spans="1:10" ht="20.100000000000001" customHeight="1" thickBot="1" x14ac:dyDescent="0.3">
      <c r="A74" s="7" t="s">
        <v>10</v>
      </c>
      <c r="B74" s="22">
        <f>B73/B71</f>
        <v>7.2239479801893465</v>
      </c>
      <c r="C74" s="22" t="e">
        <f>C73/C71</f>
        <v>#DIV/0!</v>
      </c>
      <c r="D74" s="22">
        <f t="shared" ref="D74:J74" si="23">D73/D71</f>
        <v>6.4837479408059595</v>
      </c>
      <c r="E74" s="22" t="e">
        <f t="shared" si="23"/>
        <v>#DIV/0!</v>
      </c>
      <c r="F74" s="22" t="e">
        <f t="shared" si="23"/>
        <v>#DIV/0!</v>
      </c>
      <c r="G74" s="22" t="e">
        <f t="shared" si="23"/>
        <v>#DIV/0!</v>
      </c>
      <c r="H74" s="22" t="e">
        <f t="shared" si="23"/>
        <v>#DIV/0!</v>
      </c>
      <c r="I74" s="22">
        <f t="shared" si="23"/>
        <v>6.5526992207237891</v>
      </c>
      <c r="J74" s="22">
        <f t="shared" si="23"/>
        <v>2.6654264756887214</v>
      </c>
    </row>
    <row r="75" spans="1:10" ht="20.100000000000001" customHeight="1" thickBot="1" x14ac:dyDescent="0.3">
      <c r="A75" s="55" t="s">
        <v>27</v>
      </c>
      <c r="B75" s="56"/>
      <c r="C75" s="56"/>
      <c r="D75" s="56"/>
      <c r="E75" s="56"/>
      <c r="F75" s="56"/>
      <c r="G75" s="56"/>
      <c r="H75" s="56"/>
      <c r="I75" s="56"/>
      <c r="J75" s="57"/>
    </row>
    <row r="76" spans="1:10" ht="20.100000000000001" customHeight="1" thickBot="1" x14ac:dyDescent="0.3">
      <c r="A76" s="3" t="s">
        <v>21</v>
      </c>
      <c r="B76" s="48">
        <v>37764.92</v>
      </c>
      <c r="C76" s="49">
        <v>1349.55</v>
      </c>
      <c r="D76" s="49">
        <v>4444.4399999999996</v>
      </c>
      <c r="E76" s="49">
        <v>12396.82</v>
      </c>
      <c r="F76" s="49">
        <v>979.56</v>
      </c>
      <c r="G76" s="49">
        <v>2333.35</v>
      </c>
      <c r="H76" s="49">
        <v>1273.04</v>
      </c>
      <c r="I76" s="49">
        <f>B76+C76+D76+E76+F76+G76+H76</f>
        <v>60541.68</v>
      </c>
      <c r="J76" s="49">
        <v>18818.25</v>
      </c>
    </row>
    <row r="77" spans="1:10" ht="20.100000000000001" customHeight="1" thickBot="1" x14ac:dyDescent="0.3">
      <c r="A77" s="4" t="s">
        <v>20</v>
      </c>
      <c r="B77" s="34">
        <v>0</v>
      </c>
      <c r="C77" s="34">
        <v>0</v>
      </c>
      <c r="D77" s="34">
        <v>1544.46</v>
      </c>
      <c r="E77" s="34">
        <v>0</v>
      </c>
      <c r="F77" s="34">
        <v>0</v>
      </c>
      <c r="G77" s="34">
        <v>0</v>
      </c>
      <c r="H77" s="34">
        <v>0</v>
      </c>
      <c r="I77" s="34">
        <f>B77+C77+D77+E77+F77+G77+H77</f>
        <v>1544.46</v>
      </c>
      <c r="J77" s="37">
        <v>0</v>
      </c>
    </row>
    <row r="78" spans="1:10" ht="20.100000000000001" customHeight="1" thickBot="1" x14ac:dyDescent="0.3">
      <c r="A78" s="5" t="s">
        <v>11</v>
      </c>
      <c r="B78" s="21">
        <f>(B77/B76)*100</f>
        <v>0</v>
      </c>
      <c r="C78" s="21">
        <f t="shared" ref="C78:J78" si="24">(C77/C76)*100</f>
        <v>0</v>
      </c>
      <c r="D78" s="21">
        <f t="shared" si="24"/>
        <v>34.750384750384754</v>
      </c>
      <c r="E78" s="21">
        <f t="shared" si="24"/>
        <v>0</v>
      </c>
      <c r="F78" s="21">
        <f t="shared" si="24"/>
        <v>0</v>
      </c>
      <c r="G78" s="21">
        <f t="shared" si="24"/>
        <v>0</v>
      </c>
      <c r="H78" s="21">
        <f t="shared" si="24"/>
        <v>0</v>
      </c>
      <c r="I78" s="21">
        <f t="shared" si="24"/>
        <v>2.5510689495237</v>
      </c>
      <c r="J78" s="21">
        <f t="shared" si="24"/>
        <v>0</v>
      </c>
    </row>
    <row r="79" spans="1:10" ht="20.100000000000001" customHeight="1" thickBot="1" x14ac:dyDescent="0.3">
      <c r="A79" s="6" t="s">
        <v>22</v>
      </c>
      <c r="B79" s="39">
        <v>0</v>
      </c>
      <c r="C79" s="35">
        <v>0</v>
      </c>
      <c r="D79" s="35">
        <v>9633.7799999999988</v>
      </c>
      <c r="E79" s="35">
        <v>0</v>
      </c>
      <c r="F79" s="35">
        <v>0</v>
      </c>
      <c r="G79" s="35">
        <v>0</v>
      </c>
      <c r="H79" s="40">
        <v>0</v>
      </c>
      <c r="I79" s="46">
        <f>B79+C79+D79+E79+F79+G79+H79</f>
        <v>9633.7799999999988</v>
      </c>
      <c r="J79" s="41">
        <v>0</v>
      </c>
    </row>
    <row r="80" spans="1:10" ht="20.100000000000001" customHeight="1" thickBot="1" x14ac:dyDescent="0.3">
      <c r="A80" s="7" t="s">
        <v>10</v>
      </c>
      <c r="B80" s="22" t="e">
        <f>B79/B77</f>
        <v>#DIV/0!</v>
      </c>
      <c r="C80" s="22" t="e">
        <f t="shared" ref="C80:J80" si="25">C79/C77</f>
        <v>#DIV/0!</v>
      </c>
      <c r="D80" s="22">
        <f t="shared" si="25"/>
        <v>6.2376364554601595</v>
      </c>
      <c r="E80" s="22" t="e">
        <f t="shared" si="25"/>
        <v>#DIV/0!</v>
      </c>
      <c r="F80" s="22" t="e">
        <f t="shared" si="25"/>
        <v>#DIV/0!</v>
      </c>
      <c r="G80" s="22" t="e">
        <f t="shared" si="25"/>
        <v>#DIV/0!</v>
      </c>
      <c r="H80" s="22" t="e">
        <f t="shared" si="25"/>
        <v>#DIV/0!</v>
      </c>
      <c r="I80" s="22">
        <f t="shared" si="25"/>
        <v>6.2376364554601595</v>
      </c>
      <c r="J80" s="22" t="e">
        <f t="shared" si="25"/>
        <v>#DIV/0!</v>
      </c>
    </row>
    <row r="81" spans="1:12" ht="15.75" x14ac:dyDescent="0.25">
      <c r="A81" s="1" t="s">
        <v>18</v>
      </c>
      <c r="B81" s="8"/>
      <c r="C81" s="8"/>
      <c r="D81" s="8"/>
      <c r="E81" s="8"/>
      <c r="F81" s="8"/>
      <c r="G81" s="8"/>
      <c r="H81" s="8"/>
      <c r="I81" s="8"/>
      <c r="J81" s="8"/>
    </row>
    <row r="82" spans="1:12" ht="15.75" x14ac:dyDescent="0.25">
      <c r="A82" s="9" t="s">
        <v>19</v>
      </c>
      <c r="B82" s="8"/>
      <c r="C82" s="8"/>
      <c r="D82" s="8"/>
      <c r="E82" s="8"/>
      <c r="F82" s="8"/>
      <c r="G82" s="8"/>
      <c r="H82" s="8"/>
      <c r="I82" s="8"/>
      <c r="J82" s="8"/>
    </row>
    <row r="83" spans="1:12" ht="15.75" x14ac:dyDescent="0.25">
      <c r="A83" s="1"/>
      <c r="B83" s="8"/>
      <c r="C83" s="8"/>
      <c r="D83" s="8"/>
      <c r="E83" s="8"/>
      <c r="F83" s="8"/>
      <c r="G83" s="8"/>
      <c r="H83" s="8"/>
      <c r="I83" s="8"/>
      <c r="J83" s="8"/>
    </row>
    <row r="84" spans="1:12" ht="16.5" thickBot="1" x14ac:dyDescent="0.3">
      <c r="A84" s="58" t="s">
        <v>32</v>
      </c>
      <c r="B84" s="58"/>
      <c r="C84" s="58"/>
      <c r="D84" s="58"/>
      <c r="E84" s="58"/>
      <c r="F84" s="58"/>
      <c r="G84" s="58"/>
      <c r="H84" s="58"/>
      <c r="I84" s="58"/>
      <c r="J84" s="58"/>
    </row>
    <row r="85" spans="1:12" ht="16.5" thickBot="1" x14ac:dyDescent="0.3">
      <c r="A85" s="65" t="s">
        <v>23</v>
      </c>
      <c r="B85" s="66"/>
      <c r="C85" s="66"/>
      <c r="D85" s="66"/>
      <c r="E85" s="66"/>
      <c r="F85" s="66"/>
      <c r="G85" s="66"/>
      <c r="H85" s="66"/>
      <c r="I85" s="66"/>
      <c r="J85" s="67"/>
    </row>
    <row r="86" spans="1:12" ht="27" thickTop="1" thickBot="1" x14ac:dyDescent="0.3">
      <c r="A86" s="47" t="s">
        <v>37</v>
      </c>
      <c r="B86" s="11" t="s">
        <v>0</v>
      </c>
      <c r="C86" s="11" t="s">
        <v>1</v>
      </c>
      <c r="D86" s="11" t="s">
        <v>2</v>
      </c>
      <c r="E86" s="11" t="s">
        <v>3</v>
      </c>
      <c r="F86" s="11" t="s">
        <v>4</v>
      </c>
      <c r="G86" s="11" t="s">
        <v>5</v>
      </c>
      <c r="H86" s="11" t="s">
        <v>6</v>
      </c>
      <c r="I86" s="30" t="s">
        <v>7</v>
      </c>
      <c r="J86" s="12" t="s">
        <v>8</v>
      </c>
    </row>
    <row r="87" spans="1:12" ht="16.5" thickTop="1" thickBot="1" x14ac:dyDescent="0.3">
      <c r="A87" s="13" t="s">
        <v>21</v>
      </c>
      <c r="B87" s="31">
        <f t="shared" ref="B87:J88" si="26">B76+B70+B64+B58+B52+B46+B40+B34+B28+B22+B16+B10+B4</f>
        <v>774637.6399999999</v>
      </c>
      <c r="C87" s="31">
        <f t="shared" si="26"/>
        <v>23945.71</v>
      </c>
      <c r="D87" s="31">
        <f t="shared" si="26"/>
        <v>114632.72999999998</v>
      </c>
      <c r="E87" s="31">
        <f t="shared" si="26"/>
        <v>217278.52</v>
      </c>
      <c r="F87" s="31">
        <f t="shared" si="26"/>
        <v>31432.270000000004</v>
      </c>
      <c r="G87" s="31">
        <f t="shared" si="26"/>
        <v>46740.28</v>
      </c>
      <c r="H87" s="31">
        <f t="shared" si="26"/>
        <v>42097.439999999995</v>
      </c>
      <c r="I87" s="31">
        <f t="shared" si="26"/>
        <v>1250764.5899999999</v>
      </c>
      <c r="J87" s="31">
        <f t="shared" si="26"/>
        <v>368213.70999999996</v>
      </c>
    </row>
    <row r="88" spans="1:12" ht="15.75" thickBot="1" x14ac:dyDescent="0.3">
      <c r="A88" s="14" t="s">
        <v>20</v>
      </c>
      <c r="B88" s="32">
        <f t="shared" si="26"/>
        <v>8475.35</v>
      </c>
      <c r="C88" s="32">
        <f t="shared" si="26"/>
        <v>0</v>
      </c>
      <c r="D88" s="32">
        <f t="shared" si="26"/>
        <v>70318.039999999994</v>
      </c>
      <c r="E88" s="32">
        <f t="shared" si="26"/>
        <v>76</v>
      </c>
      <c r="F88" s="32">
        <f t="shared" si="26"/>
        <v>80</v>
      </c>
      <c r="G88" s="32">
        <f t="shared" si="26"/>
        <v>0</v>
      </c>
      <c r="H88" s="32">
        <f t="shared" si="26"/>
        <v>0</v>
      </c>
      <c r="I88" s="32">
        <f t="shared" si="26"/>
        <v>78949.39</v>
      </c>
      <c r="J88" s="32">
        <f t="shared" si="26"/>
        <v>19312.05</v>
      </c>
      <c r="L88" s="24"/>
    </row>
    <row r="89" spans="1:12" ht="15.75" thickBot="1" x14ac:dyDescent="0.3">
      <c r="A89" s="15" t="s">
        <v>11</v>
      </c>
      <c r="B89" s="25">
        <f>(B88/B87)*100</f>
        <v>1.0941051095838825</v>
      </c>
      <c r="C89" s="25">
        <f t="shared" ref="C89:J89" si="27">(C88/C87)*100</f>
        <v>0</v>
      </c>
      <c r="D89" s="25">
        <f t="shared" si="27"/>
        <v>61.342026836489026</v>
      </c>
      <c r="E89" s="25">
        <f t="shared" si="27"/>
        <v>3.4978146942458925E-2</v>
      </c>
      <c r="F89" s="25">
        <f t="shared" si="27"/>
        <v>0.2545155026983415</v>
      </c>
      <c r="G89" s="25">
        <f t="shared" si="27"/>
        <v>0</v>
      </c>
      <c r="H89" s="25">
        <f t="shared" si="27"/>
        <v>0</v>
      </c>
      <c r="I89" s="25">
        <f t="shared" si="27"/>
        <v>6.3120902711196845</v>
      </c>
      <c r="J89" s="25">
        <f t="shared" si="27"/>
        <v>5.2447938454002712</v>
      </c>
    </row>
    <row r="90" spans="1:12" ht="15.75" thickBot="1" x14ac:dyDescent="0.3">
      <c r="A90" s="27" t="s">
        <v>22</v>
      </c>
      <c r="B90" s="32">
        <f>B79+B73+B67+B61+B55+B49+B43+B37+B31+B25+B19+B13+B7</f>
        <v>43019.539999999994</v>
      </c>
      <c r="C90" s="32">
        <f t="shared" ref="C90:J90" si="28">C79+C73+C67+C61+C55+C49+C43+C37+C31+C25+C19+C13+C7</f>
        <v>0</v>
      </c>
      <c r="D90" s="32">
        <f t="shared" si="28"/>
        <v>434979.79000000004</v>
      </c>
      <c r="E90" s="32">
        <f t="shared" si="28"/>
        <v>381</v>
      </c>
      <c r="F90" s="32">
        <f t="shared" si="28"/>
        <v>320</v>
      </c>
      <c r="G90" s="32">
        <f t="shared" si="28"/>
        <v>0</v>
      </c>
      <c r="H90" s="32">
        <f t="shared" si="28"/>
        <v>0</v>
      </c>
      <c r="I90" s="32">
        <f t="shared" si="28"/>
        <v>478700.33000000007</v>
      </c>
      <c r="J90" s="32">
        <f t="shared" si="28"/>
        <v>53913.609999999993</v>
      </c>
    </row>
    <row r="91" spans="1:12" ht="15.75" thickBot="1" x14ac:dyDescent="0.3">
      <c r="A91" s="15" t="s">
        <v>10</v>
      </c>
      <c r="B91" s="25">
        <f>B90/B88</f>
        <v>5.0758422955984113</v>
      </c>
      <c r="C91" s="25" t="e">
        <f t="shared" ref="C91:J91" si="29">C90/C88</f>
        <v>#DIV/0!</v>
      </c>
      <c r="D91" s="25">
        <f t="shared" si="29"/>
        <v>6.1858918422640912</v>
      </c>
      <c r="E91" s="25">
        <f t="shared" si="29"/>
        <v>5.0131578947368425</v>
      </c>
      <c r="F91" s="25">
        <f t="shared" si="29"/>
        <v>4</v>
      </c>
      <c r="G91" s="25" t="e">
        <f t="shared" si="29"/>
        <v>#DIV/0!</v>
      </c>
      <c r="H91" s="25" t="e">
        <f t="shared" si="29"/>
        <v>#DIV/0!</v>
      </c>
      <c r="I91" s="25">
        <f t="shared" si="29"/>
        <v>6.0633822503251773</v>
      </c>
      <c r="J91" s="25">
        <f t="shared" si="29"/>
        <v>2.7917082857594089</v>
      </c>
    </row>
    <row r="93" spans="1:12" x14ac:dyDescent="0.25">
      <c r="B93" s="23"/>
      <c r="C93" s="24"/>
      <c r="D93" s="23"/>
      <c r="I93" s="23"/>
    </row>
    <row r="94" spans="1:12" x14ac:dyDescent="0.25">
      <c r="G94" s="50"/>
    </row>
  </sheetData>
  <mergeCells count="16">
    <mergeCell ref="A27:J27"/>
    <mergeCell ref="A1:J1"/>
    <mergeCell ref="A3:J3"/>
    <mergeCell ref="A9:J9"/>
    <mergeCell ref="A15:J15"/>
    <mergeCell ref="A21:J21"/>
    <mergeCell ref="A69:J69"/>
    <mergeCell ref="A75:J75"/>
    <mergeCell ref="A84:J84"/>
    <mergeCell ref="A85:J85"/>
    <mergeCell ref="A33:J33"/>
    <mergeCell ref="A39:J39"/>
    <mergeCell ref="A45:J45"/>
    <mergeCell ref="A51:J51"/>
    <mergeCell ref="A57:J57"/>
    <mergeCell ref="A63:J63"/>
  </mergeCells>
  <conditionalFormatting sqref="D65">
    <cfRule type="expression" dxfId="15" priority="2">
      <formula>D$39=100</formula>
    </cfRule>
  </conditionalFormatting>
  <conditionalFormatting sqref="D65">
    <cfRule type="cellIs" dxfId="14" priority="1" operator="greaterThan">
      <formula>D64</formula>
    </cfRule>
  </conditionalFormatting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4"/>
  <sheetViews>
    <sheetView workbookViewId="0">
      <pane xSplit="10" ySplit="2" topLeftCell="K69" activePane="bottomRight" state="frozen"/>
      <selection pane="topRight" activeCell="K1" sqref="K1"/>
      <selection pane="bottomLeft" activeCell="A3" sqref="A3"/>
      <selection pane="bottomRight" sqref="A1:XFD1048576"/>
    </sheetView>
  </sheetViews>
  <sheetFormatPr defaultRowHeight="15" x14ac:dyDescent="0.25"/>
  <cols>
    <col min="1" max="1" width="34.42578125" customWidth="1"/>
    <col min="2" max="10" width="12.7109375" customWidth="1"/>
    <col min="11" max="11" width="9.140625" style="28"/>
    <col min="12" max="12" width="11.42578125" bestFit="1" customWidth="1"/>
  </cols>
  <sheetData>
    <row r="1" spans="1:10" ht="32.25" customHeight="1" thickBot="1" x14ac:dyDescent="0.3">
      <c r="A1" s="58" t="s">
        <v>30</v>
      </c>
      <c r="B1" s="58"/>
      <c r="C1" s="58"/>
      <c r="D1" s="58"/>
      <c r="E1" s="58"/>
      <c r="F1" s="58"/>
      <c r="G1" s="58"/>
      <c r="H1" s="58"/>
      <c r="I1" s="58"/>
      <c r="J1" s="58"/>
    </row>
    <row r="2" spans="1:10" ht="30.75" thickBot="1" x14ac:dyDescent="0.3">
      <c r="A2" s="45" t="s">
        <v>38</v>
      </c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9" t="s">
        <v>7</v>
      </c>
      <c r="J2" s="10" t="s">
        <v>8</v>
      </c>
    </row>
    <row r="3" spans="1:10" ht="17.25" thickTop="1" thickBot="1" x14ac:dyDescent="0.3">
      <c r="A3" s="59" t="s">
        <v>24</v>
      </c>
      <c r="B3" s="60"/>
      <c r="C3" s="60"/>
      <c r="D3" s="60"/>
      <c r="E3" s="60"/>
      <c r="F3" s="60"/>
      <c r="G3" s="60"/>
      <c r="H3" s="60"/>
      <c r="I3" s="60"/>
      <c r="J3" s="61"/>
    </row>
    <row r="4" spans="1:10" ht="20.100000000000001" customHeight="1" thickBot="1" x14ac:dyDescent="0.3">
      <c r="A4" s="3" t="s">
        <v>21</v>
      </c>
      <c r="B4" s="48">
        <v>165703.76999999999</v>
      </c>
      <c r="C4" s="49">
        <v>6702.03</v>
      </c>
      <c r="D4" s="49">
        <v>24047.71</v>
      </c>
      <c r="E4" s="49">
        <v>39578.04</v>
      </c>
      <c r="F4" s="49">
        <v>5138.47</v>
      </c>
      <c r="G4" s="49">
        <v>6563.73</v>
      </c>
      <c r="H4" s="49">
        <v>6055.78</v>
      </c>
      <c r="I4" s="49">
        <f>B4+C4+D4+E4+F4+G4+H4</f>
        <v>253789.53</v>
      </c>
      <c r="J4" s="49">
        <v>86675.55</v>
      </c>
    </row>
    <row r="5" spans="1:10" ht="20.100000000000001" customHeight="1" thickBot="1" x14ac:dyDescent="0.3">
      <c r="A5" s="4" t="s">
        <v>20</v>
      </c>
      <c r="B5" s="34">
        <v>15846.45</v>
      </c>
      <c r="C5" s="34">
        <v>0</v>
      </c>
      <c r="D5" s="34">
        <v>22693.32</v>
      </c>
      <c r="E5" s="34">
        <v>2349.38</v>
      </c>
      <c r="F5" s="34">
        <v>150</v>
      </c>
      <c r="G5" s="34">
        <v>56</v>
      </c>
      <c r="H5" s="34">
        <v>332.24</v>
      </c>
      <c r="I5" s="33">
        <f>B5+C5+D5+E5+F5+G5+H5</f>
        <v>41427.39</v>
      </c>
      <c r="J5" s="37">
        <v>37084.69</v>
      </c>
    </row>
    <row r="6" spans="1:10" ht="20.100000000000001" customHeight="1" thickBot="1" x14ac:dyDescent="0.3">
      <c r="A6" s="5" t="s">
        <v>11</v>
      </c>
      <c r="B6" s="38">
        <f>(B5/B4)*100</f>
        <v>9.5631197769368814</v>
      </c>
      <c r="C6" s="38">
        <f t="shared" ref="C6:J6" si="0">(C5/C4)*100</f>
        <v>0</v>
      </c>
      <c r="D6" s="38">
        <f t="shared" si="0"/>
        <v>94.367904469905866</v>
      </c>
      <c r="E6" s="38">
        <f t="shared" si="0"/>
        <v>5.9360695981913203</v>
      </c>
      <c r="F6" s="38">
        <f t="shared" si="0"/>
        <v>2.9191568696518613</v>
      </c>
      <c r="G6" s="38">
        <f t="shared" si="0"/>
        <v>0.85317342425724407</v>
      </c>
      <c r="H6" s="38">
        <f t="shared" si="0"/>
        <v>5.4863287635944511</v>
      </c>
      <c r="I6" s="38">
        <f t="shared" si="0"/>
        <v>16.323522093287298</v>
      </c>
      <c r="J6" s="38">
        <f t="shared" si="0"/>
        <v>42.785641394833959</v>
      </c>
    </row>
    <row r="7" spans="1:10" ht="20.100000000000001" customHeight="1" thickBot="1" x14ac:dyDescent="0.3">
      <c r="A7" s="6" t="s">
        <v>22</v>
      </c>
      <c r="B7" s="39">
        <v>91596.569999999992</v>
      </c>
      <c r="C7" s="35">
        <v>0</v>
      </c>
      <c r="D7" s="35">
        <v>143559.69</v>
      </c>
      <c r="E7" s="35">
        <v>13107.62</v>
      </c>
      <c r="F7" s="35">
        <v>735</v>
      </c>
      <c r="G7" s="35">
        <v>112</v>
      </c>
      <c r="H7" s="40">
        <v>1726.08</v>
      </c>
      <c r="I7" s="36">
        <f>B7+C7+D7+E7+F7+G7+H7</f>
        <v>250836.96</v>
      </c>
      <c r="J7" s="41">
        <v>127518.85</v>
      </c>
    </row>
    <row r="8" spans="1:10" ht="20.100000000000001" customHeight="1" thickBot="1" x14ac:dyDescent="0.3">
      <c r="A8" s="7" t="s">
        <v>10</v>
      </c>
      <c r="B8" s="42">
        <f t="shared" ref="B8:J8" si="1">B7/B5</f>
        <v>5.7802580388667488</v>
      </c>
      <c r="C8" s="42" t="e">
        <f t="shared" si="1"/>
        <v>#DIV/0!</v>
      </c>
      <c r="D8" s="42">
        <f t="shared" si="1"/>
        <v>6.3260770129712185</v>
      </c>
      <c r="E8" s="42">
        <f t="shared" si="1"/>
        <v>5.5791825928542851</v>
      </c>
      <c r="F8" s="42">
        <f t="shared" si="1"/>
        <v>4.9000000000000004</v>
      </c>
      <c r="G8" s="42">
        <f t="shared" si="1"/>
        <v>2</v>
      </c>
      <c r="H8" s="42">
        <f t="shared" si="1"/>
        <v>5.1952805201059471</v>
      </c>
      <c r="I8" s="42">
        <f t="shared" si="1"/>
        <v>6.0548579092238253</v>
      </c>
      <c r="J8" s="42">
        <f t="shared" si="1"/>
        <v>3.4385847636854994</v>
      </c>
    </row>
    <row r="9" spans="1:10" ht="20.100000000000001" customHeight="1" thickBot="1" x14ac:dyDescent="0.3">
      <c r="A9" s="55" t="s">
        <v>9</v>
      </c>
      <c r="B9" s="56"/>
      <c r="C9" s="56"/>
      <c r="D9" s="56"/>
      <c r="E9" s="56"/>
      <c r="F9" s="56"/>
      <c r="G9" s="56"/>
      <c r="H9" s="56"/>
      <c r="I9" s="56"/>
      <c r="J9" s="57"/>
    </row>
    <row r="10" spans="1:10" ht="20.100000000000001" customHeight="1" thickBot="1" x14ac:dyDescent="0.3">
      <c r="A10" s="3" t="s">
        <v>21</v>
      </c>
      <c r="B10" s="48">
        <v>73749.97</v>
      </c>
      <c r="C10" s="49">
        <v>1781.75</v>
      </c>
      <c r="D10" s="49">
        <v>15910.78</v>
      </c>
      <c r="E10" s="49">
        <v>15394.03</v>
      </c>
      <c r="F10" s="49">
        <v>4380.72</v>
      </c>
      <c r="G10" s="49">
        <v>10064.15</v>
      </c>
      <c r="H10" s="49">
        <v>8285.39</v>
      </c>
      <c r="I10" s="49">
        <f>B10+C10+D10+E10+F10+G10+H10</f>
        <v>129566.79</v>
      </c>
      <c r="J10" s="49">
        <v>38863.599999999999</v>
      </c>
    </row>
    <row r="11" spans="1:10" ht="20.100000000000001" customHeight="1" thickBot="1" x14ac:dyDescent="0.3">
      <c r="A11" s="4" t="s">
        <v>20</v>
      </c>
      <c r="B11" s="34">
        <v>2085.88</v>
      </c>
      <c r="C11" s="34">
        <v>0</v>
      </c>
      <c r="D11" s="34">
        <v>15736.28</v>
      </c>
      <c r="E11" s="34">
        <v>128.89999999999998</v>
      </c>
      <c r="F11" s="34">
        <v>0</v>
      </c>
      <c r="G11" s="34">
        <v>0</v>
      </c>
      <c r="H11" s="34">
        <v>0</v>
      </c>
      <c r="I11" s="34">
        <f>B11+C11+D11+E11+F11+G11+H11</f>
        <v>17951.060000000001</v>
      </c>
      <c r="J11" s="37">
        <v>4436.95</v>
      </c>
    </row>
    <row r="12" spans="1:10" ht="20.100000000000001" customHeight="1" thickBot="1" x14ac:dyDescent="0.3">
      <c r="A12" s="5" t="s">
        <v>11</v>
      </c>
      <c r="B12" s="38">
        <f>(B11/B10)*100</f>
        <v>2.8283130149069891</v>
      </c>
      <c r="C12" s="38">
        <f t="shared" ref="C12:J12" si="2">(C11/C10)*100</f>
        <v>0</v>
      </c>
      <c r="D12" s="38">
        <f t="shared" si="2"/>
        <v>98.903259299669784</v>
      </c>
      <c r="E12" s="38">
        <f t="shared" si="2"/>
        <v>0.83733759126102758</v>
      </c>
      <c r="F12" s="38">
        <f t="shared" si="2"/>
        <v>0</v>
      </c>
      <c r="G12" s="38">
        <f t="shared" si="2"/>
        <v>0</v>
      </c>
      <c r="H12" s="38">
        <f t="shared" si="2"/>
        <v>0</v>
      </c>
      <c r="I12" s="38">
        <f t="shared" si="2"/>
        <v>13.854676804140938</v>
      </c>
      <c r="J12" s="38">
        <f t="shared" si="2"/>
        <v>11.416724132607376</v>
      </c>
    </row>
    <row r="13" spans="1:10" ht="20.100000000000001" customHeight="1" thickBot="1" x14ac:dyDescent="0.3">
      <c r="A13" s="6" t="s">
        <v>22</v>
      </c>
      <c r="B13" s="39">
        <v>13411.86</v>
      </c>
      <c r="C13" s="35">
        <v>0</v>
      </c>
      <c r="D13" s="35">
        <v>96417.52</v>
      </c>
      <c r="E13" s="35">
        <v>668.83999999999992</v>
      </c>
      <c r="F13" s="35">
        <v>0</v>
      </c>
      <c r="G13" s="35">
        <v>0</v>
      </c>
      <c r="H13" s="40">
        <v>0</v>
      </c>
      <c r="I13" s="46">
        <f>B13+C13+D13+E13+F13+G13+H13</f>
        <v>110498.22</v>
      </c>
      <c r="J13" s="41">
        <v>14853.510000000002</v>
      </c>
    </row>
    <row r="14" spans="1:10" ht="20.100000000000001" customHeight="1" thickBot="1" x14ac:dyDescent="0.3">
      <c r="A14" s="7" t="s">
        <v>10</v>
      </c>
      <c r="B14" s="42">
        <f t="shared" ref="B14:J14" si="3">B13/B11</f>
        <v>6.4298329721748138</v>
      </c>
      <c r="C14" s="42" t="e">
        <f t="shared" si="3"/>
        <v>#DIV/0!</v>
      </c>
      <c r="D14" s="42">
        <f t="shared" si="3"/>
        <v>6.127084673124779</v>
      </c>
      <c r="E14" s="42">
        <f t="shared" si="3"/>
        <v>5.1888285492629951</v>
      </c>
      <c r="F14" s="42" t="e">
        <f t="shared" si="3"/>
        <v>#DIV/0!</v>
      </c>
      <c r="G14" s="42" t="e">
        <f t="shared" si="3"/>
        <v>#DIV/0!</v>
      </c>
      <c r="H14" s="42" t="e">
        <f t="shared" si="3"/>
        <v>#DIV/0!</v>
      </c>
      <c r="I14" s="42">
        <f t="shared" si="3"/>
        <v>6.1555261917680619</v>
      </c>
      <c r="J14" s="42">
        <f t="shared" si="3"/>
        <v>3.3476847834661205</v>
      </c>
    </row>
    <row r="15" spans="1:10" ht="20.100000000000001" customHeight="1" thickBot="1" x14ac:dyDescent="0.3">
      <c r="A15" s="55" t="s">
        <v>25</v>
      </c>
      <c r="B15" s="56"/>
      <c r="C15" s="56"/>
      <c r="D15" s="56"/>
      <c r="E15" s="56"/>
      <c r="F15" s="56"/>
      <c r="G15" s="56"/>
      <c r="H15" s="56"/>
      <c r="I15" s="56"/>
      <c r="J15" s="57"/>
    </row>
    <row r="16" spans="1:10" ht="20.100000000000001" customHeight="1" thickBot="1" x14ac:dyDescent="0.3">
      <c r="A16" s="3" t="s">
        <v>21</v>
      </c>
      <c r="B16" s="48">
        <v>53563.88</v>
      </c>
      <c r="C16" s="49">
        <v>1795.32</v>
      </c>
      <c r="D16" s="49">
        <v>6752.18</v>
      </c>
      <c r="E16" s="49">
        <v>8902.07</v>
      </c>
      <c r="F16" s="49">
        <v>1879.9</v>
      </c>
      <c r="G16" s="49">
        <v>2280.6</v>
      </c>
      <c r="H16" s="49">
        <v>3936.6</v>
      </c>
      <c r="I16" s="49">
        <f>B16+C16+D16+E16+F16+G16+H16</f>
        <v>79110.55</v>
      </c>
      <c r="J16" s="49">
        <v>23816.43</v>
      </c>
    </row>
    <row r="17" spans="1:12" ht="20.100000000000001" customHeight="1" thickBot="1" x14ac:dyDescent="0.3">
      <c r="A17" s="4" t="s">
        <v>20</v>
      </c>
      <c r="B17" s="34">
        <v>782</v>
      </c>
      <c r="C17" s="34">
        <v>0</v>
      </c>
      <c r="D17" s="34">
        <v>5352</v>
      </c>
      <c r="E17" s="34">
        <v>0</v>
      </c>
      <c r="F17" s="34">
        <v>0</v>
      </c>
      <c r="G17" s="34">
        <v>0</v>
      </c>
      <c r="H17" s="34">
        <v>0</v>
      </c>
      <c r="I17" s="34">
        <f>B17+C17+D17+E17+F17+G17+H17</f>
        <v>6134</v>
      </c>
      <c r="J17" s="37">
        <v>4029</v>
      </c>
    </row>
    <row r="18" spans="1:12" ht="20.100000000000001" customHeight="1" thickBot="1" x14ac:dyDescent="0.3">
      <c r="A18" s="5" t="s">
        <v>11</v>
      </c>
      <c r="B18" s="38">
        <f>(B17/B16)*100</f>
        <v>1.4599390484781909</v>
      </c>
      <c r="C18" s="38">
        <f t="shared" ref="C18:J18" si="4">(C17/C16)*100</f>
        <v>0</v>
      </c>
      <c r="D18" s="38">
        <f t="shared" si="4"/>
        <v>79.263289781966705</v>
      </c>
      <c r="E18" s="38">
        <f t="shared" si="4"/>
        <v>0</v>
      </c>
      <c r="F18" s="38">
        <f t="shared" si="4"/>
        <v>0</v>
      </c>
      <c r="G18" s="38">
        <f t="shared" si="4"/>
        <v>0</v>
      </c>
      <c r="H18" s="38">
        <f t="shared" si="4"/>
        <v>0</v>
      </c>
      <c r="I18" s="38">
        <f t="shared" si="4"/>
        <v>7.7537066800824919</v>
      </c>
      <c r="J18" s="38">
        <f t="shared" si="4"/>
        <v>16.916893085991479</v>
      </c>
    </row>
    <row r="19" spans="1:12" ht="20.100000000000001" customHeight="1" thickBot="1" x14ac:dyDescent="0.3">
      <c r="A19" s="6" t="s">
        <v>22</v>
      </c>
      <c r="B19" s="39">
        <v>5746</v>
      </c>
      <c r="C19" s="35">
        <v>0</v>
      </c>
      <c r="D19" s="35">
        <v>38279</v>
      </c>
      <c r="E19" s="35">
        <v>0</v>
      </c>
      <c r="F19" s="35">
        <v>0</v>
      </c>
      <c r="G19" s="35">
        <v>0</v>
      </c>
      <c r="H19" s="40">
        <v>0</v>
      </c>
      <c r="I19" s="46">
        <f>B19+C19+D19+E19+F19+G19+H19</f>
        <v>44025</v>
      </c>
      <c r="J19" s="41">
        <v>15535</v>
      </c>
    </row>
    <row r="20" spans="1:12" ht="20.100000000000001" customHeight="1" thickBot="1" x14ac:dyDescent="0.3">
      <c r="A20" s="26" t="s">
        <v>10</v>
      </c>
      <c r="B20" s="42">
        <f>B19/B17</f>
        <v>7.3478260869565215</v>
      </c>
      <c r="C20" s="42" t="e">
        <f t="shared" ref="C20:J20" si="5">C19/C17</f>
        <v>#DIV/0!</v>
      </c>
      <c r="D20" s="42">
        <f t="shared" si="5"/>
        <v>7.1522795216741404</v>
      </c>
      <c r="E20" s="42" t="e">
        <f t="shared" si="5"/>
        <v>#DIV/0!</v>
      </c>
      <c r="F20" s="42" t="e">
        <f t="shared" si="5"/>
        <v>#DIV/0!</v>
      </c>
      <c r="G20" s="42" t="e">
        <f t="shared" si="5"/>
        <v>#DIV/0!</v>
      </c>
      <c r="H20" s="42" t="e">
        <f t="shared" si="5"/>
        <v>#DIV/0!</v>
      </c>
      <c r="I20" s="42">
        <f t="shared" si="5"/>
        <v>7.1772089990218451</v>
      </c>
      <c r="J20" s="42">
        <f t="shared" si="5"/>
        <v>3.8557954827500622</v>
      </c>
      <c r="L20" s="23"/>
    </row>
    <row r="21" spans="1:12" ht="20.100000000000001" customHeight="1" thickBot="1" x14ac:dyDescent="0.3">
      <c r="A21" s="62" t="s">
        <v>12</v>
      </c>
      <c r="B21" s="63"/>
      <c r="C21" s="63"/>
      <c r="D21" s="63"/>
      <c r="E21" s="63"/>
      <c r="F21" s="63"/>
      <c r="G21" s="63"/>
      <c r="H21" s="63"/>
      <c r="I21" s="63"/>
      <c r="J21" s="64"/>
    </row>
    <row r="22" spans="1:12" ht="20.100000000000001" customHeight="1" thickBot="1" x14ac:dyDescent="0.3">
      <c r="A22" s="3" t="s">
        <v>21</v>
      </c>
      <c r="B22" s="48">
        <v>10283.86</v>
      </c>
      <c r="C22" s="49">
        <v>98.4</v>
      </c>
      <c r="D22" s="49">
        <v>1252.3</v>
      </c>
      <c r="E22" s="49">
        <v>2702.24</v>
      </c>
      <c r="F22" s="49">
        <v>1354.37</v>
      </c>
      <c r="G22" s="49">
        <v>1338.76</v>
      </c>
      <c r="H22" s="49">
        <v>1577.66</v>
      </c>
      <c r="I22" s="49">
        <f>B22+C22+D22+E22+F22+G22+H22</f>
        <v>18607.589999999997</v>
      </c>
      <c r="J22" s="49">
        <v>5484.31</v>
      </c>
    </row>
    <row r="23" spans="1:12" ht="20.100000000000001" customHeight="1" thickBot="1" x14ac:dyDescent="0.3">
      <c r="A23" s="4" t="s">
        <v>20</v>
      </c>
      <c r="B23" s="34">
        <v>0</v>
      </c>
      <c r="C23" s="34">
        <v>0</v>
      </c>
      <c r="D23" s="34">
        <v>433</v>
      </c>
      <c r="E23" s="34">
        <v>0</v>
      </c>
      <c r="F23" s="34">
        <v>0</v>
      </c>
      <c r="G23" s="34">
        <v>0</v>
      </c>
      <c r="H23" s="34">
        <v>0</v>
      </c>
      <c r="I23" s="34">
        <f>B23+C23+D23+E23+F23+G23+H23</f>
        <v>433</v>
      </c>
      <c r="J23" s="37">
        <v>0</v>
      </c>
    </row>
    <row r="24" spans="1:12" ht="20.100000000000001" customHeight="1" thickBot="1" x14ac:dyDescent="0.3">
      <c r="A24" s="5" t="s">
        <v>11</v>
      </c>
      <c r="B24" s="38">
        <f>(B23/B22)*100</f>
        <v>0</v>
      </c>
      <c r="C24" s="38">
        <f t="shared" ref="C24:J24" si="6">(C23/C22)*100</f>
        <v>0</v>
      </c>
      <c r="D24" s="38">
        <f t="shared" si="6"/>
        <v>34.57637946179031</v>
      </c>
      <c r="E24" s="38">
        <f t="shared" si="6"/>
        <v>0</v>
      </c>
      <c r="F24" s="38">
        <f t="shared" si="6"/>
        <v>0</v>
      </c>
      <c r="G24" s="38">
        <f t="shared" si="6"/>
        <v>0</v>
      </c>
      <c r="H24" s="38">
        <f t="shared" si="6"/>
        <v>0</v>
      </c>
      <c r="I24" s="38">
        <f t="shared" si="6"/>
        <v>2.3270074200904043</v>
      </c>
      <c r="J24" s="38">
        <f t="shared" si="6"/>
        <v>0</v>
      </c>
    </row>
    <row r="25" spans="1:12" ht="20.100000000000001" customHeight="1" thickBot="1" x14ac:dyDescent="0.3">
      <c r="A25" s="6" t="s">
        <v>22</v>
      </c>
      <c r="B25" s="39">
        <v>0</v>
      </c>
      <c r="C25" s="35">
        <v>0</v>
      </c>
      <c r="D25" s="35">
        <v>2319.65</v>
      </c>
      <c r="E25" s="35">
        <v>0</v>
      </c>
      <c r="F25" s="35">
        <v>0</v>
      </c>
      <c r="G25" s="35">
        <v>0</v>
      </c>
      <c r="H25" s="40">
        <v>0</v>
      </c>
      <c r="I25" s="46">
        <f>B25+C25+D25+E25+F25+G25+H25</f>
        <v>2319.65</v>
      </c>
      <c r="J25" s="41">
        <v>0</v>
      </c>
    </row>
    <row r="26" spans="1:12" ht="20.100000000000001" customHeight="1" thickBot="1" x14ac:dyDescent="0.3">
      <c r="A26" s="7" t="s">
        <v>10</v>
      </c>
      <c r="B26" s="42" t="e">
        <f t="shared" ref="B26:J26" si="7">B25/B23</f>
        <v>#DIV/0!</v>
      </c>
      <c r="C26" s="42" t="e">
        <f t="shared" si="7"/>
        <v>#DIV/0!</v>
      </c>
      <c r="D26" s="42">
        <f t="shared" si="7"/>
        <v>5.3571593533487301</v>
      </c>
      <c r="E26" s="42" t="e">
        <f t="shared" si="7"/>
        <v>#DIV/0!</v>
      </c>
      <c r="F26" s="42" t="e">
        <f t="shared" si="7"/>
        <v>#DIV/0!</v>
      </c>
      <c r="G26" s="42" t="e">
        <f t="shared" si="7"/>
        <v>#DIV/0!</v>
      </c>
      <c r="H26" s="42" t="e">
        <f t="shared" si="7"/>
        <v>#DIV/0!</v>
      </c>
      <c r="I26" s="42">
        <f t="shared" si="7"/>
        <v>5.3571593533487301</v>
      </c>
      <c r="J26" s="42" t="e">
        <f t="shared" si="7"/>
        <v>#DIV/0!</v>
      </c>
    </row>
    <row r="27" spans="1:12" ht="20.100000000000001" customHeight="1" thickBot="1" x14ac:dyDescent="0.3">
      <c r="A27" s="55" t="s">
        <v>26</v>
      </c>
      <c r="B27" s="56"/>
      <c r="C27" s="56"/>
      <c r="D27" s="56"/>
      <c r="E27" s="56"/>
      <c r="F27" s="56"/>
      <c r="G27" s="56"/>
      <c r="H27" s="56"/>
      <c r="I27" s="56"/>
      <c r="J27" s="57"/>
    </row>
    <row r="28" spans="1:12" ht="20.100000000000001" customHeight="1" thickBot="1" x14ac:dyDescent="0.3">
      <c r="A28" s="3" t="s">
        <v>21</v>
      </c>
      <c r="B28" s="48">
        <v>61380.14</v>
      </c>
      <c r="C28" s="49">
        <v>2259.16</v>
      </c>
      <c r="D28" s="49">
        <v>6231.51</v>
      </c>
      <c r="E28" s="49">
        <v>13260.27</v>
      </c>
      <c r="F28" s="49">
        <v>2294.4699999999998</v>
      </c>
      <c r="G28" s="49">
        <v>1409.85</v>
      </c>
      <c r="H28" s="49">
        <v>982.93</v>
      </c>
      <c r="I28" s="49">
        <f>B28+C28+D28+E28+F28+G28+H28</f>
        <v>87818.33</v>
      </c>
      <c r="J28" s="49">
        <v>25509.5</v>
      </c>
    </row>
    <row r="29" spans="1:12" ht="20.100000000000001" customHeight="1" thickBot="1" x14ac:dyDescent="0.3">
      <c r="A29" s="4" t="s">
        <v>20</v>
      </c>
      <c r="B29" s="34">
        <v>20182</v>
      </c>
      <c r="C29" s="34">
        <v>0</v>
      </c>
      <c r="D29" s="34">
        <v>5565.5</v>
      </c>
      <c r="E29" s="34">
        <v>112</v>
      </c>
      <c r="F29" s="34">
        <v>0</v>
      </c>
      <c r="G29" s="34">
        <v>0</v>
      </c>
      <c r="H29" s="34">
        <v>0</v>
      </c>
      <c r="I29" s="34">
        <f>B29+C29+D29+E29+F29+G29+H29</f>
        <v>25859.5</v>
      </c>
      <c r="J29" s="37">
        <v>16021</v>
      </c>
    </row>
    <row r="30" spans="1:12" ht="20.100000000000001" customHeight="1" thickBot="1" x14ac:dyDescent="0.3">
      <c r="A30" s="5" t="s">
        <v>11</v>
      </c>
      <c r="B30" s="38">
        <f>(B29/B28)*100</f>
        <v>32.880342078072808</v>
      </c>
      <c r="C30" s="38">
        <f t="shared" ref="C30:J30" si="8">(C29/C28)*100</f>
        <v>0</v>
      </c>
      <c r="D30" s="38">
        <f t="shared" si="8"/>
        <v>89.312221275421194</v>
      </c>
      <c r="E30" s="38">
        <f t="shared" si="8"/>
        <v>0.84462835221303934</v>
      </c>
      <c r="F30" s="38">
        <f t="shared" si="8"/>
        <v>0</v>
      </c>
      <c r="G30" s="38">
        <f t="shared" si="8"/>
        <v>0</v>
      </c>
      <c r="H30" s="38">
        <f t="shared" si="8"/>
        <v>0</v>
      </c>
      <c r="I30" s="38">
        <f t="shared" si="8"/>
        <v>29.446585923462678</v>
      </c>
      <c r="J30" s="38">
        <f t="shared" si="8"/>
        <v>62.804053391873616</v>
      </c>
    </row>
    <row r="31" spans="1:12" ht="20.100000000000001" customHeight="1" thickBot="1" x14ac:dyDescent="0.3">
      <c r="A31" s="6" t="s">
        <v>22</v>
      </c>
      <c r="B31" s="39">
        <v>90649</v>
      </c>
      <c r="C31" s="35">
        <v>0</v>
      </c>
      <c r="D31" s="35">
        <v>24825</v>
      </c>
      <c r="E31" s="35">
        <v>538</v>
      </c>
      <c r="F31" s="35">
        <v>0</v>
      </c>
      <c r="G31" s="35">
        <v>0</v>
      </c>
      <c r="H31" s="40">
        <v>0</v>
      </c>
      <c r="I31" s="46">
        <f>B31+C31+D31+E31+F31+G31+H31</f>
        <v>116012</v>
      </c>
      <c r="J31" s="41">
        <v>45830</v>
      </c>
    </row>
    <row r="32" spans="1:12" ht="20.100000000000001" customHeight="1" thickBot="1" x14ac:dyDescent="0.3">
      <c r="A32" s="7" t="s">
        <v>10</v>
      </c>
      <c r="B32" s="42">
        <f>B31/B29</f>
        <v>4.4915766524625909</v>
      </c>
      <c r="C32" s="42" t="e">
        <f>C31/C29</f>
        <v>#DIV/0!</v>
      </c>
      <c r="D32" s="42">
        <f t="shared" ref="D32:J32" si="9">D31/D29</f>
        <v>4.4605156769382805</v>
      </c>
      <c r="E32" s="42">
        <f t="shared" si="9"/>
        <v>4.8035714285714288</v>
      </c>
      <c r="F32" s="42" t="e">
        <f t="shared" si="9"/>
        <v>#DIV/0!</v>
      </c>
      <c r="G32" s="42" t="e">
        <f t="shared" si="9"/>
        <v>#DIV/0!</v>
      </c>
      <c r="H32" s="42" t="e">
        <f t="shared" si="9"/>
        <v>#DIV/0!</v>
      </c>
      <c r="I32" s="42">
        <f t="shared" si="9"/>
        <v>4.4862429668013686</v>
      </c>
      <c r="J32" s="42">
        <f t="shared" si="9"/>
        <v>2.8606204356781726</v>
      </c>
    </row>
    <row r="33" spans="1:10" ht="20.100000000000001" customHeight="1" thickBot="1" x14ac:dyDescent="0.3">
      <c r="A33" s="55" t="s">
        <v>13</v>
      </c>
      <c r="B33" s="56"/>
      <c r="C33" s="56"/>
      <c r="D33" s="56"/>
      <c r="E33" s="56"/>
      <c r="F33" s="56"/>
      <c r="G33" s="56"/>
      <c r="H33" s="56"/>
      <c r="I33" s="56"/>
      <c r="J33" s="57"/>
    </row>
    <row r="34" spans="1:10" ht="20.100000000000001" customHeight="1" thickBot="1" x14ac:dyDescent="0.3">
      <c r="A34" s="3" t="s">
        <v>21</v>
      </c>
      <c r="B34" s="48">
        <v>10393.469999999999</v>
      </c>
      <c r="C34" s="49">
        <v>461.85</v>
      </c>
      <c r="D34" s="49">
        <v>2011.45</v>
      </c>
      <c r="E34" s="49">
        <v>1725.83</v>
      </c>
      <c r="F34" s="49">
        <v>1609.85</v>
      </c>
      <c r="G34" s="49">
        <v>1250.46</v>
      </c>
      <c r="H34" s="49">
        <v>1471.51</v>
      </c>
      <c r="I34" s="49">
        <f>B34+C34+D34+E34+F34+G34+H34</f>
        <v>18924.419999999998</v>
      </c>
      <c r="J34" s="49">
        <v>5046.58</v>
      </c>
    </row>
    <row r="35" spans="1:10" ht="20.100000000000001" customHeight="1" thickBot="1" x14ac:dyDescent="0.3">
      <c r="A35" s="4" t="s">
        <v>20</v>
      </c>
      <c r="B35" s="34">
        <v>179</v>
      </c>
      <c r="C35" s="34">
        <v>0</v>
      </c>
      <c r="D35" s="34">
        <v>1679.4</v>
      </c>
      <c r="E35" s="34">
        <v>0</v>
      </c>
      <c r="F35" s="34">
        <v>0</v>
      </c>
      <c r="G35" s="34">
        <v>0</v>
      </c>
      <c r="H35" s="34">
        <v>0</v>
      </c>
      <c r="I35" s="34">
        <f>B35+C35+D35+E35+F35+G35+H35</f>
        <v>1858.4</v>
      </c>
      <c r="J35" s="37">
        <v>915</v>
      </c>
    </row>
    <row r="36" spans="1:10" ht="20.100000000000001" customHeight="1" thickBot="1" x14ac:dyDescent="0.3">
      <c r="A36" s="5" t="s">
        <v>11</v>
      </c>
      <c r="B36" s="21">
        <f>(B35/B34)*100</f>
        <v>1.7222352111469992</v>
      </c>
      <c r="C36" s="21">
        <f t="shared" ref="C36:J36" si="10">(C35/C34)*100</f>
        <v>0</v>
      </c>
      <c r="D36" s="21">
        <f t="shared" si="10"/>
        <v>83.492008252752996</v>
      </c>
      <c r="E36" s="21">
        <f t="shared" si="10"/>
        <v>0</v>
      </c>
      <c r="F36" s="21">
        <f t="shared" si="10"/>
        <v>0</v>
      </c>
      <c r="G36" s="21">
        <f t="shared" si="10"/>
        <v>0</v>
      </c>
      <c r="H36" s="21">
        <f t="shared" si="10"/>
        <v>0</v>
      </c>
      <c r="I36" s="21">
        <f t="shared" si="10"/>
        <v>9.8201160194077293</v>
      </c>
      <c r="J36" s="21">
        <f t="shared" si="10"/>
        <v>18.131090758493869</v>
      </c>
    </row>
    <row r="37" spans="1:10" ht="20.100000000000001" customHeight="1" thickBot="1" x14ac:dyDescent="0.3">
      <c r="A37" s="6" t="s">
        <v>22</v>
      </c>
      <c r="B37" s="39">
        <v>974</v>
      </c>
      <c r="C37" s="35">
        <v>0</v>
      </c>
      <c r="D37" s="35">
        <v>11259.19</v>
      </c>
      <c r="E37" s="35">
        <v>0</v>
      </c>
      <c r="F37" s="35">
        <v>0</v>
      </c>
      <c r="G37" s="35">
        <v>0</v>
      </c>
      <c r="H37" s="40">
        <v>0</v>
      </c>
      <c r="I37" s="46">
        <f>B37+C37+D37+E37+F37+G37+H37</f>
        <v>12233.19</v>
      </c>
      <c r="J37" s="41">
        <v>3356</v>
      </c>
    </row>
    <row r="38" spans="1:10" ht="20.100000000000001" customHeight="1" thickBot="1" x14ac:dyDescent="0.3">
      <c r="A38" s="7" t="s">
        <v>10</v>
      </c>
      <c r="B38" s="22">
        <f t="shared" ref="B38:J38" si="11">B37/B35</f>
        <v>5.4413407821229054</v>
      </c>
      <c r="C38" s="22" t="e">
        <f t="shared" si="11"/>
        <v>#DIV/0!</v>
      </c>
      <c r="D38" s="22">
        <f t="shared" si="11"/>
        <v>6.7042931999523638</v>
      </c>
      <c r="E38" s="22" t="e">
        <f t="shared" si="11"/>
        <v>#DIV/0!</v>
      </c>
      <c r="F38" s="22" t="e">
        <f t="shared" si="11"/>
        <v>#DIV/0!</v>
      </c>
      <c r="G38" s="22" t="e">
        <f t="shared" si="11"/>
        <v>#DIV/0!</v>
      </c>
      <c r="H38" s="22" t="e">
        <f t="shared" si="11"/>
        <v>#DIV/0!</v>
      </c>
      <c r="I38" s="22">
        <f t="shared" si="11"/>
        <v>6.5826463624623335</v>
      </c>
      <c r="J38" s="22">
        <f t="shared" si="11"/>
        <v>3.66775956284153</v>
      </c>
    </row>
    <row r="39" spans="1:10" ht="20.100000000000001" customHeight="1" thickBot="1" x14ac:dyDescent="0.3">
      <c r="A39" s="55" t="s">
        <v>14</v>
      </c>
      <c r="B39" s="56"/>
      <c r="C39" s="56"/>
      <c r="D39" s="56"/>
      <c r="E39" s="56"/>
      <c r="F39" s="56"/>
      <c r="G39" s="56"/>
      <c r="H39" s="56"/>
      <c r="I39" s="56"/>
      <c r="J39" s="57"/>
    </row>
    <row r="40" spans="1:10" ht="20.100000000000001" customHeight="1" thickBot="1" x14ac:dyDescent="0.3">
      <c r="A40" s="3" t="s">
        <v>21</v>
      </c>
      <c r="B40" s="48">
        <v>57640.12</v>
      </c>
      <c r="C40" s="49">
        <v>1482.06</v>
      </c>
      <c r="D40" s="49">
        <v>16837.150000000001</v>
      </c>
      <c r="E40" s="49">
        <v>8062.59</v>
      </c>
      <c r="F40" s="49">
        <v>2923.74</v>
      </c>
      <c r="G40" s="49">
        <v>8437.27</v>
      </c>
      <c r="H40" s="49">
        <v>5182.03</v>
      </c>
      <c r="I40" s="49">
        <f>B40+C40+D40+E40+F40+G40+H40</f>
        <v>100564.96</v>
      </c>
      <c r="J40" s="49">
        <v>30115.24</v>
      </c>
    </row>
    <row r="41" spans="1:10" ht="20.100000000000001" customHeight="1" thickBot="1" x14ac:dyDescent="0.3">
      <c r="A41" s="4" t="s">
        <v>20</v>
      </c>
      <c r="B41" s="34">
        <v>4116.6099999999997</v>
      </c>
      <c r="C41" s="34">
        <v>0</v>
      </c>
      <c r="D41" s="34">
        <v>16165.84</v>
      </c>
      <c r="E41" s="34">
        <v>0</v>
      </c>
      <c r="F41" s="34">
        <v>0</v>
      </c>
      <c r="G41" s="34">
        <v>0</v>
      </c>
      <c r="H41" s="34">
        <v>0</v>
      </c>
      <c r="I41" s="34">
        <f>B41+C41+D41+E41+F41+G41+H41</f>
        <v>20282.45</v>
      </c>
      <c r="J41" s="37">
        <v>1429.27</v>
      </c>
    </row>
    <row r="42" spans="1:10" ht="20.100000000000001" customHeight="1" thickBot="1" x14ac:dyDescent="0.3">
      <c r="A42" s="5" t="s">
        <v>11</v>
      </c>
      <c r="B42" s="21">
        <f>(B41/B40)*100</f>
        <v>7.1419178169649875</v>
      </c>
      <c r="C42" s="21">
        <f t="shared" ref="C42:J42" si="12">(C41/C40)*100</f>
        <v>0</v>
      </c>
      <c r="D42" s="21">
        <f t="shared" si="12"/>
        <v>96.012923802424993</v>
      </c>
      <c r="E42" s="21">
        <f t="shared" si="12"/>
        <v>0</v>
      </c>
      <c r="F42" s="21">
        <f t="shared" si="12"/>
        <v>0</v>
      </c>
      <c r="G42" s="21">
        <f t="shared" si="12"/>
        <v>0</v>
      </c>
      <c r="H42" s="21">
        <f t="shared" si="12"/>
        <v>0</v>
      </c>
      <c r="I42" s="21">
        <f t="shared" si="12"/>
        <v>20.168506008454635</v>
      </c>
      <c r="J42" s="21">
        <f t="shared" si="12"/>
        <v>4.7460023562820686</v>
      </c>
    </row>
    <row r="43" spans="1:10" ht="20.100000000000001" customHeight="1" thickBot="1" x14ac:dyDescent="0.3">
      <c r="A43" s="6" t="s">
        <v>22</v>
      </c>
      <c r="B43" s="39">
        <v>23239.95</v>
      </c>
      <c r="C43" s="35">
        <v>0</v>
      </c>
      <c r="D43" s="35">
        <v>100234.6</v>
      </c>
      <c r="E43" s="35">
        <v>0</v>
      </c>
      <c r="F43" s="35">
        <v>0</v>
      </c>
      <c r="G43" s="35">
        <v>0</v>
      </c>
      <c r="H43" s="40">
        <v>0</v>
      </c>
      <c r="I43" s="46">
        <f>B43+C43+D43+E43+F43+G43+H43</f>
        <v>123474.55</v>
      </c>
      <c r="J43" s="41">
        <v>4531</v>
      </c>
    </row>
    <row r="44" spans="1:10" ht="20.100000000000001" customHeight="1" thickBot="1" x14ac:dyDescent="0.3">
      <c r="A44" s="26" t="s">
        <v>10</v>
      </c>
      <c r="B44" s="22">
        <f t="shared" ref="B44:J44" si="13">B43/B41</f>
        <v>5.6454096938986211</v>
      </c>
      <c r="C44" s="22" t="e">
        <f t="shared" si="13"/>
        <v>#DIV/0!</v>
      </c>
      <c r="D44" s="22">
        <f t="shared" si="13"/>
        <v>6.2003954016617762</v>
      </c>
      <c r="E44" s="22" t="e">
        <f t="shared" si="13"/>
        <v>#DIV/0!</v>
      </c>
      <c r="F44" s="22" t="e">
        <f t="shared" si="13"/>
        <v>#DIV/0!</v>
      </c>
      <c r="G44" s="22" t="e">
        <f t="shared" si="13"/>
        <v>#DIV/0!</v>
      </c>
      <c r="H44" s="22" t="e">
        <f t="shared" si="13"/>
        <v>#DIV/0!</v>
      </c>
      <c r="I44" s="22">
        <f t="shared" si="13"/>
        <v>6.0877532053573411</v>
      </c>
      <c r="J44" s="22">
        <f t="shared" si="13"/>
        <v>3.1701497967493895</v>
      </c>
    </row>
    <row r="45" spans="1:10" ht="18.75" customHeight="1" thickBot="1" x14ac:dyDescent="0.3">
      <c r="A45" s="62" t="s">
        <v>29</v>
      </c>
      <c r="B45" s="63"/>
      <c r="C45" s="63"/>
      <c r="D45" s="63"/>
      <c r="E45" s="63"/>
      <c r="F45" s="63"/>
      <c r="G45" s="63"/>
      <c r="H45" s="63"/>
      <c r="I45" s="63"/>
      <c r="J45" s="64"/>
    </row>
    <row r="46" spans="1:10" ht="18.75" customHeight="1" thickBot="1" x14ac:dyDescent="0.3">
      <c r="A46" s="3" t="s">
        <v>21</v>
      </c>
      <c r="B46" s="48">
        <v>50413.42</v>
      </c>
      <c r="C46" s="49">
        <v>1614.37</v>
      </c>
      <c r="D46" s="49">
        <v>6031.65</v>
      </c>
      <c r="E46" s="49">
        <v>16062.13</v>
      </c>
      <c r="F46" s="49">
        <v>768.25</v>
      </c>
      <c r="G46" s="49">
        <v>2538.25</v>
      </c>
      <c r="H46" s="49">
        <v>4115.8100000000004</v>
      </c>
      <c r="I46" s="49">
        <f>B46+C46+D46+E46+F46+G46+H46</f>
        <v>81543.88</v>
      </c>
      <c r="J46" s="49">
        <v>25675.01</v>
      </c>
    </row>
    <row r="47" spans="1:10" ht="18.75" customHeight="1" thickBot="1" x14ac:dyDescent="0.3">
      <c r="A47" s="4" t="s">
        <v>20</v>
      </c>
      <c r="B47" s="34">
        <v>935.4</v>
      </c>
      <c r="C47" s="34">
        <v>0</v>
      </c>
      <c r="D47" s="34">
        <v>5236.6400000000003</v>
      </c>
      <c r="E47" s="34">
        <v>0</v>
      </c>
      <c r="F47" s="34">
        <v>0</v>
      </c>
      <c r="G47" s="34">
        <v>0</v>
      </c>
      <c r="H47" s="34">
        <v>0</v>
      </c>
      <c r="I47" s="34">
        <f>B47+C47+D47+E47+F47+G47+H47</f>
        <v>6172.04</v>
      </c>
      <c r="J47" s="37">
        <v>5565.5700000000006</v>
      </c>
    </row>
    <row r="48" spans="1:10" ht="18.75" customHeight="1" thickBot="1" x14ac:dyDescent="0.3">
      <c r="A48" s="5" t="s">
        <v>11</v>
      </c>
      <c r="B48" s="38">
        <f>(B47/B46)*100</f>
        <v>1.8554583283578063</v>
      </c>
      <c r="C48" s="38">
        <f t="shared" ref="C48:J48" si="14">(C47/C46)*100</f>
        <v>0</v>
      </c>
      <c r="D48" s="38">
        <f t="shared" si="14"/>
        <v>86.819361202987594</v>
      </c>
      <c r="E48" s="38">
        <f t="shared" si="14"/>
        <v>0</v>
      </c>
      <c r="F48" s="38">
        <f t="shared" si="14"/>
        <v>0</v>
      </c>
      <c r="G48" s="38">
        <f t="shared" si="14"/>
        <v>0</v>
      </c>
      <c r="H48" s="38">
        <f t="shared" si="14"/>
        <v>0</v>
      </c>
      <c r="I48" s="38">
        <f t="shared" si="14"/>
        <v>7.5689800387227102</v>
      </c>
      <c r="J48" s="38">
        <f t="shared" si="14"/>
        <v>21.676992530869516</v>
      </c>
    </row>
    <row r="49" spans="1:10" ht="18.75" customHeight="1" thickBot="1" x14ac:dyDescent="0.3">
      <c r="A49" s="6" t="s">
        <v>22</v>
      </c>
      <c r="B49" s="39">
        <v>5241.6100000000006</v>
      </c>
      <c r="C49" s="35">
        <v>0</v>
      </c>
      <c r="D49" s="35">
        <v>31983.03</v>
      </c>
      <c r="E49" s="35">
        <v>0</v>
      </c>
      <c r="F49" s="35">
        <v>0</v>
      </c>
      <c r="G49" s="35">
        <v>0</v>
      </c>
      <c r="H49" s="40">
        <v>0</v>
      </c>
      <c r="I49" s="46">
        <f>B49+C49+D49+E49+F49+G49+H49</f>
        <v>37224.639999999999</v>
      </c>
      <c r="J49" s="41">
        <v>17270.250000000004</v>
      </c>
    </row>
    <row r="50" spans="1:10" ht="18.75" customHeight="1" thickBot="1" x14ac:dyDescent="0.3">
      <c r="A50" s="7" t="s">
        <v>10</v>
      </c>
      <c r="B50" s="42">
        <f t="shared" ref="B50:J50" si="15">B49/B47</f>
        <v>5.6036027367970931</v>
      </c>
      <c r="C50" s="42" t="e">
        <f t="shared" si="15"/>
        <v>#DIV/0!</v>
      </c>
      <c r="D50" s="42">
        <f t="shared" si="15"/>
        <v>6.1075479696904882</v>
      </c>
      <c r="E50" s="42" t="e">
        <f t="shared" si="15"/>
        <v>#DIV/0!</v>
      </c>
      <c r="F50" s="42" t="e">
        <f t="shared" si="15"/>
        <v>#DIV/0!</v>
      </c>
      <c r="G50" s="42" t="e">
        <f t="shared" si="15"/>
        <v>#DIV/0!</v>
      </c>
      <c r="H50" s="42" t="e">
        <f t="shared" si="15"/>
        <v>#DIV/0!</v>
      </c>
      <c r="I50" s="42">
        <f t="shared" si="15"/>
        <v>6.0311728375059133</v>
      </c>
      <c r="J50" s="42">
        <f t="shared" si="15"/>
        <v>3.1030514394752022</v>
      </c>
    </row>
    <row r="51" spans="1:10" ht="18.75" customHeight="1" thickBot="1" x14ac:dyDescent="0.3">
      <c r="A51" s="55" t="s">
        <v>15</v>
      </c>
      <c r="B51" s="56"/>
      <c r="C51" s="56"/>
      <c r="D51" s="56"/>
      <c r="E51" s="56"/>
      <c r="F51" s="56"/>
      <c r="G51" s="56"/>
      <c r="H51" s="56"/>
      <c r="I51" s="56"/>
      <c r="J51" s="57"/>
    </row>
    <row r="52" spans="1:10" ht="20.100000000000001" customHeight="1" thickBot="1" x14ac:dyDescent="0.3">
      <c r="A52" s="3" t="s">
        <v>21</v>
      </c>
      <c r="B52" s="48">
        <v>69840.28</v>
      </c>
      <c r="C52" s="49">
        <v>1953.02</v>
      </c>
      <c r="D52" s="49">
        <v>13563.92</v>
      </c>
      <c r="E52" s="49">
        <v>28270.98</v>
      </c>
      <c r="F52" s="49">
        <v>5534.45</v>
      </c>
      <c r="G52" s="49">
        <v>5555.78</v>
      </c>
      <c r="H52" s="49">
        <v>5238.67</v>
      </c>
      <c r="I52" s="49">
        <f>B52+C52+D52+E52+F52+G52+H52</f>
        <v>129957.09999999999</v>
      </c>
      <c r="J52" s="49">
        <v>37983.71</v>
      </c>
    </row>
    <row r="53" spans="1:10" ht="20.100000000000001" customHeight="1" thickBot="1" x14ac:dyDescent="0.3">
      <c r="A53" s="4" t="s">
        <v>20</v>
      </c>
      <c r="B53" s="34">
        <v>360</v>
      </c>
      <c r="C53" s="34">
        <v>0</v>
      </c>
      <c r="D53" s="34">
        <v>9484</v>
      </c>
      <c r="E53" s="34">
        <v>0</v>
      </c>
      <c r="F53" s="34">
        <v>0</v>
      </c>
      <c r="G53" s="34">
        <v>0</v>
      </c>
      <c r="H53" s="34">
        <v>0</v>
      </c>
      <c r="I53" s="34">
        <f>B53+C53+D53+E53+F53+G53+H53</f>
        <v>9844</v>
      </c>
      <c r="J53" s="37">
        <v>677.6</v>
      </c>
    </row>
    <row r="54" spans="1:10" ht="20.100000000000001" customHeight="1" thickBot="1" x14ac:dyDescent="0.3">
      <c r="A54" s="5" t="s">
        <v>11</v>
      </c>
      <c r="B54" s="21">
        <f>(B53/B52)*100</f>
        <v>0.51546185095477859</v>
      </c>
      <c r="C54" s="21">
        <f t="shared" ref="C54:J54" si="16">(C53/C52)*100</f>
        <v>0</v>
      </c>
      <c r="D54" s="21">
        <f t="shared" si="16"/>
        <v>69.920789860158422</v>
      </c>
      <c r="E54" s="21">
        <f t="shared" si="16"/>
        <v>0</v>
      </c>
      <c r="F54" s="21">
        <f t="shared" si="16"/>
        <v>0</v>
      </c>
      <c r="G54" s="21">
        <f t="shared" si="16"/>
        <v>0</v>
      </c>
      <c r="H54" s="21">
        <f t="shared" si="16"/>
        <v>0</v>
      </c>
      <c r="I54" s="21">
        <f t="shared" si="16"/>
        <v>7.574807378742678</v>
      </c>
      <c r="J54" s="21">
        <f t="shared" si="16"/>
        <v>1.7839226342029255</v>
      </c>
    </row>
    <row r="55" spans="1:10" ht="20.100000000000001" customHeight="1" thickBot="1" x14ac:dyDescent="0.3">
      <c r="A55" s="6" t="s">
        <v>22</v>
      </c>
      <c r="B55" s="39">
        <v>2448</v>
      </c>
      <c r="C55" s="35">
        <v>0</v>
      </c>
      <c r="D55" s="35">
        <v>59829.7</v>
      </c>
      <c r="E55" s="35">
        <v>0</v>
      </c>
      <c r="F55" s="35">
        <v>0</v>
      </c>
      <c r="G55" s="35">
        <v>0</v>
      </c>
      <c r="H55" s="40">
        <v>0</v>
      </c>
      <c r="I55" s="46">
        <f>B55+C55+D55+E55+F55+G55+H55</f>
        <v>62277.7</v>
      </c>
      <c r="J55" s="41">
        <v>2202.7200000000003</v>
      </c>
    </row>
    <row r="56" spans="1:10" ht="20.100000000000001" customHeight="1" thickBot="1" x14ac:dyDescent="0.3">
      <c r="A56" s="7" t="s">
        <v>10</v>
      </c>
      <c r="B56" s="42">
        <f t="shared" ref="B56:J56" si="17">B55/B53</f>
        <v>6.8</v>
      </c>
      <c r="C56" s="42" t="e">
        <f t="shared" si="17"/>
        <v>#DIV/0!</v>
      </c>
      <c r="D56" s="42">
        <f t="shared" si="17"/>
        <v>6.3084879797553768</v>
      </c>
      <c r="E56" s="42" t="e">
        <f t="shared" si="17"/>
        <v>#DIV/0!</v>
      </c>
      <c r="F56" s="42" t="e">
        <f t="shared" si="17"/>
        <v>#DIV/0!</v>
      </c>
      <c r="G56" s="42" t="e">
        <f t="shared" si="17"/>
        <v>#DIV/0!</v>
      </c>
      <c r="H56" s="42" t="e">
        <f t="shared" si="17"/>
        <v>#DIV/0!</v>
      </c>
      <c r="I56" s="42">
        <f t="shared" si="17"/>
        <v>6.3264628199918729</v>
      </c>
      <c r="J56" s="42">
        <f t="shared" si="17"/>
        <v>3.2507674144037781</v>
      </c>
    </row>
    <row r="57" spans="1:10" ht="20.100000000000001" customHeight="1" thickBot="1" x14ac:dyDescent="0.3">
      <c r="A57" s="55" t="s">
        <v>16</v>
      </c>
      <c r="B57" s="56"/>
      <c r="C57" s="56"/>
      <c r="D57" s="56"/>
      <c r="E57" s="56"/>
      <c r="F57" s="56"/>
      <c r="G57" s="56"/>
      <c r="H57" s="56"/>
      <c r="I57" s="56"/>
      <c r="J57" s="57"/>
    </row>
    <row r="58" spans="1:10" ht="20.100000000000001" customHeight="1" thickBot="1" x14ac:dyDescent="0.3">
      <c r="A58" s="16" t="s">
        <v>21</v>
      </c>
      <c r="B58" s="48">
        <v>104967.43</v>
      </c>
      <c r="C58" s="49">
        <v>1926.27</v>
      </c>
      <c r="D58" s="49">
        <v>10970.27</v>
      </c>
      <c r="E58" s="49">
        <v>28079.599999999999</v>
      </c>
      <c r="F58" s="49">
        <v>3104.84</v>
      </c>
      <c r="G58" s="49">
        <v>2062.2600000000002</v>
      </c>
      <c r="H58" s="49">
        <v>2113.54</v>
      </c>
      <c r="I58" s="49">
        <f>B58+C58+D58+E58+F58+G58+H58</f>
        <v>153224.21000000002</v>
      </c>
      <c r="J58" s="49">
        <v>34083.03</v>
      </c>
    </row>
    <row r="59" spans="1:10" ht="20.100000000000001" customHeight="1" thickBot="1" x14ac:dyDescent="0.3">
      <c r="A59" s="17" t="s">
        <v>20</v>
      </c>
      <c r="B59" s="34">
        <v>23530.16</v>
      </c>
      <c r="C59" s="34">
        <v>39.409999999999997</v>
      </c>
      <c r="D59" s="34">
        <v>8919.36</v>
      </c>
      <c r="E59" s="34">
        <v>856.31</v>
      </c>
      <c r="F59" s="34">
        <v>116</v>
      </c>
      <c r="G59" s="34">
        <v>0</v>
      </c>
      <c r="H59" s="34">
        <v>0</v>
      </c>
      <c r="I59" s="34">
        <f>B59+C59+D59+E59+F59+G59+H59</f>
        <v>33461.24</v>
      </c>
      <c r="J59" s="37">
        <v>19826.599999999999</v>
      </c>
    </row>
    <row r="60" spans="1:10" ht="20.100000000000001" customHeight="1" thickBot="1" x14ac:dyDescent="0.3">
      <c r="A60" s="18" t="s">
        <v>11</v>
      </c>
      <c r="B60" s="38">
        <f>(B59/B58)*100</f>
        <v>22.416629615491207</v>
      </c>
      <c r="C60" s="38">
        <f t="shared" ref="C60:J60" si="18">(C59/C58)*100</f>
        <v>2.0459229495345927</v>
      </c>
      <c r="D60" s="38">
        <f t="shared" si="18"/>
        <v>81.304835705958013</v>
      </c>
      <c r="E60" s="38">
        <f t="shared" si="18"/>
        <v>3.0495804783543927</v>
      </c>
      <c r="F60" s="38">
        <f t="shared" si="18"/>
        <v>3.7361023434379872</v>
      </c>
      <c r="G60" s="38">
        <f t="shared" si="18"/>
        <v>0</v>
      </c>
      <c r="H60" s="38">
        <f t="shared" si="18"/>
        <v>0</v>
      </c>
      <c r="I60" s="38">
        <f t="shared" si="18"/>
        <v>21.838089424641179</v>
      </c>
      <c r="J60" s="38">
        <f t="shared" si="18"/>
        <v>58.171471257103605</v>
      </c>
    </row>
    <row r="61" spans="1:10" ht="20.100000000000001" customHeight="1" thickBot="1" x14ac:dyDescent="0.3">
      <c r="A61" s="19" t="s">
        <v>22</v>
      </c>
      <c r="B61" s="39">
        <v>138939.68</v>
      </c>
      <c r="C61" s="35">
        <v>165.52</v>
      </c>
      <c r="D61" s="35">
        <v>56690.89</v>
      </c>
      <c r="E61" s="35">
        <v>5292.02</v>
      </c>
      <c r="F61" s="35">
        <v>475.6</v>
      </c>
      <c r="G61" s="35">
        <v>0</v>
      </c>
      <c r="H61" s="40">
        <v>0</v>
      </c>
      <c r="I61" s="46">
        <f>B61+C61+D61+E61+F61+G61+H61</f>
        <v>201563.70999999996</v>
      </c>
      <c r="J61" s="41">
        <v>61342.879999999997</v>
      </c>
    </row>
    <row r="62" spans="1:10" ht="20.100000000000001" customHeight="1" thickBot="1" x14ac:dyDescent="0.3">
      <c r="A62" s="20" t="s">
        <v>10</v>
      </c>
      <c r="B62" s="42">
        <f>B61/B59</f>
        <v>5.9047486289935973</v>
      </c>
      <c r="C62" s="42">
        <f t="shared" ref="C62:J62" si="19">C61/C59</f>
        <v>4.1999492514590209</v>
      </c>
      <c r="D62" s="42">
        <f t="shared" si="19"/>
        <v>6.3559369730563624</v>
      </c>
      <c r="E62" s="42">
        <f t="shared" si="19"/>
        <v>6.1800282607934047</v>
      </c>
      <c r="F62" s="42">
        <f t="shared" si="19"/>
        <v>4.1000000000000005</v>
      </c>
      <c r="G62" s="42" t="e">
        <f t="shared" si="19"/>
        <v>#DIV/0!</v>
      </c>
      <c r="H62" s="42" t="e">
        <f t="shared" si="19"/>
        <v>#DIV/0!</v>
      </c>
      <c r="I62" s="42">
        <f t="shared" si="19"/>
        <v>6.0237967869690419</v>
      </c>
      <c r="J62" s="42">
        <f t="shared" si="19"/>
        <v>3.0939687087044678</v>
      </c>
    </row>
    <row r="63" spans="1:10" ht="20.100000000000001" customHeight="1" thickBot="1" x14ac:dyDescent="0.3">
      <c r="A63" s="55" t="s">
        <v>17</v>
      </c>
      <c r="B63" s="56"/>
      <c r="C63" s="56"/>
      <c r="D63" s="56"/>
      <c r="E63" s="56"/>
      <c r="F63" s="56"/>
      <c r="G63" s="56"/>
      <c r="H63" s="56"/>
      <c r="I63" s="56"/>
      <c r="J63" s="57"/>
    </row>
    <row r="64" spans="1:10" ht="20.100000000000001" customHeight="1" thickBot="1" x14ac:dyDescent="0.3">
      <c r="A64" s="3" t="s">
        <v>21</v>
      </c>
      <c r="B64" s="48">
        <v>46366.99</v>
      </c>
      <c r="C64" s="49">
        <v>1510.96</v>
      </c>
      <c r="D64" s="49">
        <v>3121.09</v>
      </c>
      <c r="E64" s="49">
        <v>34395.360000000001</v>
      </c>
      <c r="F64" s="49">
        <v>1054.8599999999999</v>
      </c>
      <c r="G64" s="49">
        <v>1753.31</v>
      </c>
      <c r="H64" s="49">
        <v>1359.81</v>
      </c>
      <c r="I64" s="49">
        <f>B64+C64+D64+E64+F64+G64+H64</f>
        <v>89562.37999999999</v>
      </c>
      <c r="J64" s="49">
        <v>23087.5</v>
      </c>
    </row>
    <row r="65" spans="1:10" ht="20.100000000000001" customHeight="1" thickBot="1" x14ac:dyDescent="0.3">
      <c r="A65" s="4" t="s">
        <v>20</v>
      </c>
      <c r="B65" s="34">
        <v>2299.8456913999471</v>
      </c>
      <c r="C65" s="34">
        <v>0</v>
      </c>
      <c r="D65" s="43">
        <v>2499.4247857021851</v>
      </c>
      <c r="E65" s="44">
        <v>2263.8742149646623</v>
      </c>
      <c r="F65" s="34">
        <v>0</v>
      </c>
      <c r="G65" s="34">
        <v>0</v>
      </c>
      <c r="H65" s="34">
        <v>0</v>
      </c>
      <c r="I65" s="34">
        <f>B65+C65+D65+E65+F65+G65+H65</f>
        <v>7063.144692066795</v>
      </c>
      <c r="J65" s="37">
        <v>13237.827313182341</v>
      </c>
    </row>
    <row r="66" spans="1:10" ht="20.100000000000001" customHeight="1" thickBot="1" x14ac:dyDescent="0.3">
      <c r="A66" s="5" t="s">
        <v>11</v>
      </c>
      <c r="B66" s="38">
        <f>(B65/B64)*100</f>
        <v>4.9600927112153439</v>
      </c>
      <c r="C66" s="38">
        <f t="shared" ref="C66:J66" si="20">(C65/C64)*100</f>
        <v>0</v>
      </c>
      <c r="D66" s="38">
        <f t="shared" si="20"/>
        <v>80.081791479969652</v>
      </c>
      <c r="E66" s="38">
        <f t="shared" si="20"/>
        <v>6.5819174881863782</v>
      </c>
      <c r="F66" s="38">
        <f t="shared" si="20"/>
        <v>0</v>
      </c>
      <c r="G66" s="38">
        <f t="shared" si="20"/>
        <v>0</v>
      </c>
      <c r="H66" s="38">
        <f t="shared" si="20"/>
        <v>0</v>
      </c>
      <c r="I66" s="38">
        <f t="shared" si="20"/>
        <v>7.8862851702542924</v>
      </c>
      <c r="J66" s="38">
        <f t="shared" si="20"/>
        <v>57.337638606095688</v>
      </c>
    </row>
    <row r="67" spans="1:10" ht="20.100000000000001" customHeight="1" thickBot="1" x14ac:dyDescent="0.3">
      <c r="A67" s="6" t="s">
        <v>22</v>
      </c>
      <c r="B67" s="39">
        <v>16345.384482986297</v>
      </c>
      <c r="C67" s="35">
        <v>0</v>
      </c>
      <c r="D67" s="35">
        <v>16343.551350703034</v>
      </c>
      <c r="E67" s="35">
        <v>14669.266311486306</v>
      </c>
      <c r="F67" s="35">
        <v>0</v>
      </c>
      <c r="G67" s="35">
        <v>0</v>
      </c>
      <c r="H67" s="40">
        <v>0</v>
      </c>
      <c r="I67" s="46">
        <f>B67+C67+D67+E67+F67+G67+H67</f>
        <v>47358.202145175637</v>
      </c>
      <c r="J67" s="41">
        <v>44503.349622401707</v>
      </c>
    </row>
    <row r="68" spans="1:10" ht="20.100000000000001" customHeight="1" thickBot="1" x14ac:dyDescent="0.3">
      <c r="A68" s="26" t="s">
        <v>10</v>
      </c>
      <c r="B68" s="42">
        <f t="shared" ref="B68:J68" si="21">B67/B65</f>
        <v>7.1071657303393438</v>
      </c>
      <c r="C68" s="42" t="e">
        <f t="shared" si="21"/>
        <v>#DIV/0!</v>
      </c>
      <c r="D68" s="42">
        <f t="shared" si="21"/>
        <v>6.538925053554471</v>
      </c>
      <c r="E68" s="42">
        <f t="shared" si="21"/>
        <v>6.4797179165341943</v>
      </c>
      <c r="F68" s="42" t="e">
        <f t="shared" si="21"/>
        <v>#DIV/0!</v>
      </c>
      <c r="G68" s="42" t="e">
        <f t="shared" si="21"/>
        <v>#DIV/0!</v>
      </c>
      <c r="H68" s="42" t="e">
        <f t="shared" si="21"/>
        <v>#DIV/0!</v>
      </c>
      <c r="I68" s="42">
        <f t="shared" si="21"/>
        <v>6.7049740887182407</v>
      </c>
      <c r="J68" s="42">
        <f t="shared" si="21"/>
        <v>3.361831860284572</v>
      </c>
    </row>
    <row r="69" spans="1:10" ht="20.100000000000001" customHeight="1" thickBot="1" x14ac:dyDescent="0.3">
      <c r="A69" s="62" t="s">
        <v>28</v>
      </c>
      <c r="B69" s="63"/>
      <c r="C69" s="63"/>
      <c r="D69" s="63"/>
      <c r="E69" s="63"/>
      <c r="F69" s="63"/>
      <c r="G69" s="63"/>
      <c r="H69" s="63"/>
      <c r="I69" s="63"/>
      <c r="J69" s="64"/>
    </row>
    <row r="70" spans="1:10" ht="20.100000000000001" customHeight="1" thickBot="1" x14ac:dyDescent="0.3">
      <c r="A70" s="3" t="s">
        <v>21</v>
      </c>
      <c r="B70" s="48">
        <v>32569.39</v>
      </c>
      <c r="C70" s="49">
        <v>1010.97</v>
      </c>
      <c r="D70" s="49">
        <v>3458.28</v>
      </c>
      <c r="E70" s="49">
        <v>8448.56</v>
      </c>
      <c r="F70" s="49">
        <v>408.79</v>
      </c>
      <c r="G70" s="49">
        <v>1152.51</v>
      </c>
      <c r="H70" s="49">
        <v>504.67</v>
      </c>
      <c r="I70" s="49">
        <f>B70+C70+D70+E70+F70+G70+H70</f>
        <v>47553.17</v>
      </c>
      <c r="J70" s="49">
        <v>13055</v>
      </c>
    </row>
    <row r="71" spans="1:10" ht="20.100000000000001" customHeight="1" thickBot="1" x14ac:dyDescent="0.3">
      <c r="A71" s="4" t="s">
        <v>20</v>
      </c>
      <c r="B71" s="34">
        <v>2463.5299999999997</v>
      </c>
      <c r="C71" s="34">
        <v>47.64</v>
      </c>
      <c r="D71" s="34">
        <v>3014.8799999999997</v>
      </c>
      <c r="E71" s="34">
        <v>1041.18</v>
      </c>
      <c r="F71" s="34">
        <v>0</v>
      </c>
      <c r="G71" s="34">
        <v>0</v>
      </c>
      <c r="H71" s="34">
        <v>0</v>
      </c>
      <c r="I71" s="34">
        <f>B71+C71+D71+E71+F71+G71+H71</f>
        <v>6567.23</v>
      </c>
      <c r="J71" s="37">
        <v>8775.99</v>
      </c>
    </row>
    <row r="72" spans="1:10" ht="20.100000000000001" customHeight="1" thickBot="1" x14ac:dyDescent="0.3">
      <c r="A72" s="5" t="s">
        <v>11</v>
      </c>
      <c r="B72" s="21">
        <f>(B71/B70)*100</f>
        <v>7.5639427081686206</v>
      </c>
      <c r="C72" s="21">
        <f t="shared" ref="C72:J72" si="22">(C71/C70)*100</f>
        <v>4.7123060031454935</v>
      </c>
      <c r="D72" s="21">
        <f t="shared" si="22"/>
        <v>87.178597453069145</v>
      </c>
      <c r="E72" s="21">
        <f t="shared" si="22"/>
        <v>12.32375694792959</v>
      </c>
      <c r="F72" s="21">
        <f t="shared" si="22"/>
        <v>0</v>
      </c>
      <c r="G72" s="21">
        <f t="shared" si="22"/>
        <v>0</v>
      </c>
      <c r="H72" s="21">
        <f t="shared" si="22"/>
        <v>0</v>
      </c>
      <c r="I72" s="21">
        <f t="shared" si="22"/>
        <v>13.810288567512954</v>
      </c>
      <c r="J72" s="21">
        <f t="shared" si="22"/>
        <v>67.223209498276532</v>
      </c>
    </row>
    <row r="73" spans="1:10" ht="20.100000000000001" customHeight="1" thickBot="1" x14ac:dyDescent="0.3">
      <c r="A73" s="6" t="s">
        <v>22</v>
      </c>
      <c r="B73" s="39">
        <v>16828.260000000002</v>
      </c>
      <c r="C73" s="35">
        <v>262.02</v>
      </c>
      <c r="D73" s="35">
        <v>19493.739999999998</v>
      </c>
      <c r="E73" s="35">
        <v>6334.21</v>
      </c>
      <c r="F73" s="35">
        <v>0</v>
      </c>
      <c r="G73" s="35">
        <v>0</v>
      </c>
      <c r="H73" s="40">
        <v>0</v>
      </c>
      <c r="I73" s="46">
        <f>B73+C73+D73+E73+F73+G73+H73</f>
        <v>42918.23</v>
      </c>
      <c r="J73" s="41">
        <v>25630.1</v>
      </c>
    </row>
    <row r="74" spans="1:10" ht="20.100000000000001" customHeight="1" thickBot="1" x14ac:dyDescent="0.3">
      <c r="A74" s="7" t="s">
        <v>10</v>
      </c>
      <c r="B74" s="22">
        <f>B73/B71</f>
        <v>6.8309539563147208</v>
      </c>
      <c r="C74" s="22">
        <f>C73/C71</f>
        <v>5.4999999999999991</v>
      </c>
      <c r="D74" s="22">
        <f t="shared" ref="D74:J74" si="23">D73/D71</f>
        <v>6.4658427532770792</v>
      </c>
      <c r="E74" s="22">
        <f t="shared" si="23"/>
        <v>6.0836838971167326</v>
      </c>
      <c r="F74" s="22" t="e">
        <f t="shared" si="23"/>
        <v>#DIV/0!</v>
      </c>
      <c r="G74" s="22" t="e">
        <f t="shared" si="23"/>
        <v>#DIV/0!</v>
      </c>
      <c r="H74" s="22" t="e">
        <f t="shared" si="23"/>
        <v>#DIV/0!</v>
      </c>
      <c r="I74" s="22">
        <f t="shared" si="23"/>
        <v>6.5352104311863615</v>
      </c>
      <c r="J74" s="22">
        <f t="shared" si="23"/>
        <v>2.9204796267999393</v>
      </c>
    </row>
    <row r="75" spans="1:10" ht="20.100000000000001" customHeight="1" thickBot="1" x14ac:dyDescent="0.3">
      <c r="A75" s="55" t="s">
        <v>27</v>
      </c>
      <c r="B75" s="56"/>
      <c r="C75" s="56"/>
      <c r="D75" s="56"/>
      <c r="E75" s="56"/>
      <c r="F75" s="56"/>
      <c r="G75" s="56"/>
      <c r="H75" s="56"/>
      <c r="I75" s="56"/>
      <c r="J75" s="57"/>
    </row>
    <row r="76" spans="1:10" ht="20.100000000000001" customHeight="1" thickBot="1" x14ac:dyDescent="0.3">
      <c r="A76" s="3" t="s">
        <v>21</v>
      </c>
      <c r="B76" s="48">
        <v>37764.92</v>
      </c>
      <c r="C76" s="49">
        <v>1349.55</v>
      </c>
      <c r="D76" s="49">
        <v>4444.4399999999996</v>
      </c>
      <c r="E76" s="49">
        <v>12396.82</v>
      </c>
      <c r="F76" s="49">
        <v>979.56</v>
      </c>
      <c r="G76" s="49">
        <v>2333.35</v>
      </c>
      <c r="H76" s="49">
        <v>1273.04</v>
      </c>
      <c r="I76" s="49">
        <f>B76+C76+D76+E76+F76+G76+H76</f>
        <v>60541.68</v>
      </c>
      <c r="J76" s="49">
        <v>18818.25</v>
      </c>
    </row>
    <row r="77" spans="1:10" ht="20.100000000000001" customHeight="1" thickBot="1" x14ac:dyDescent="0.3">
      <c r="A77" s="4" t="s">
        <v>20</v>
      </c>
      <c r="B77" s="34">
        <v>394.19</v>
      </c>
      <c r="C77" s="34">
        <v>0</v>
      </c>
      <c r="D77" s="34">
        <v>2181.2600000000002</v>
      </c>
      <c r="E77" s="34">
        <v>138</v>
      </c>
      <c r="F77" s="34">
        <v>120</v>
      </c>
      <c r="G77" s="34">
        <v>0</v>
      </c>
      <c r="H77" s="34">
        <v>0</v>
      </c>
      <c r="I77" s="34">
        <f>B77+C77+D77+E77+F77+G77+H77</f>
        <v>2833.4500000000003</v>
      </c>
      <c r="J77" s="37">
        <v>2997.92</v>
      </c>
    </row>
    <row r="78" spans="1:10" ht="20.100000000000001" customHeight="1" thickBot="1" x14ac:dyDescent="0.3">
      <c r="A78" s="5" t="s">
        <v>11</v>
      </c>
      <c r="B78" s="21">
        <f>(B77/B76)*100</f>
        <v>1.0437993778353032</v>
      </c>
      <c r="C78" s="21">
        <f t="shared" ref="C78:J78" si="24">(C77/C76)*100</f>
        <v>0</v>
      </c>
      <c r="D78" s="21">
        <f t="shared" si="24"/>
        <v>49.078399078399087</v>
      </c>
      <c r="E78" s="21">
        <f t="shared" si="24"/>
        <v>1.1131887048452749</v>
      </c>
      <c r="F78" s="21">
        <f t="shared" si="24"/>
        <v>12.250398137939483</v>
      </c>
      <c r="G78" s="21">
        <f t="shared" si="24"/>
        <v>0</v>
      </c>
      <c r="H78" s="21">
        <f t="shared" si="24"/>
        <v>0</v>
      </c>
      <c r="I78" s="21">
        <f t="shared" si="24"/>
        <v>4.680164144767704</v>
      </c>
      <c r="J78" s="21">
        <f t="shared" si="24"/>
        <v>15.930918124692786</v>
      </c>
    </row>
    <row r="79" spans="1:10" ht="20.100000000000001" customHeight="1" thickBot="1" x14ac:dyDescent="0.3">
      <c r="A79" s="6" t="s">
        <v>22</v>
      </c>
      <c r="B79" s="39">
        <v>2692.5</v>
      </c>
      <c r="C79" s="35">
        <v>0</v>
      </c>
      <c r="D79" s="35">
        <v>13206.1</v>
      </c>
      <c r="E79" s="35">
        <v>800.4</v>
      </c>
      <c r="F79" s="35">
        <v>420</v>
      </c>
      <c r="G79" s="35">
        <v>0</v>
      </c>
      <c r="H79" s="40">
        <v>0</v>
      </c>
      <c r="I79" s="46">
        <f>B79+C79+D79+E79+F79+G79+H79</f>
        <v>17119</v>
      </c>
      <c r="J79" s="41">
        <v>9028.369999999999</v>
      </c>
    </row>
    <row r="80" spans="1:10" ht="20.100000000000001" customHeight="1" thickBot="1" x14ac:dyDescent="0.3">
      <c r="A80" s="7" t="s">
        <v>10</v>
      </c>
      <c r="B80" s="22">
        <f>B79/B77</f>
        <v>6.8304624673380854</v>
      </c>
      <c r="C80" s="22" t="e">
        <f t="shared" ref="C80:J80" si="25">C79/C77</f>
        <v>#DIV/0!</v>
      </c>
      <c r="D80" s="22">
        <f t="shared" si="25"/>
        <v>6.054344736528428</v>
      </c>
      <c r="E80" s="22">
        <f t="shared" si="25"/>
        <v>5.8</v>
      </c>
      <c r="F80" s="22">
        <f t="shared" si="25"/>
        <v>3.5</v>
      </c>
      <c r="G80" s="22" t="e">
        <f t="shared" si="25"/>
        <v>#DIV/0!</v>
      </c>
      <c r="H80" s="22" t="e">
        <f t="shared" si="25"/>
        <v>#DIV/0!</v>
      </c>
      <c r="I80" s="22">
        <f t="shared" si="25"/>
        <v>6.0417512220085046</v>
      </c>
      <c r="J80" s="22">
        <f t="shared" si="25"/>
        <v>3.0115446709718734</v>
      </c>
    </row>
    <row r="81" spans="1:12" ht="15.75" x14ac:dyDescent="0.25">
      <c r="A81" s="1" t="s">
        <v>18</v>
      </c>
      <c r="B81" s="8"/>
      <c r="C81" s="8"/>
      <c r="D81" s="8"/>
      <c r="E81" s="8"/>
      <c r="F81" s="8"/>
      <c r="G81" s="8"/>
      <c r="H81" s="8"/>
      <c r="I81" s="8"/>
      <c r="J81" s="8"/>
    </row>
    <row r="82" spans="1:12" ht="15.75" x14ac:dyDescent="0.25">
      <c r="A82" s="9" t="s">
        <v>19</v>
      </c>
      <c r="B82" s="8"/>
      <c r="C82" s="8"/>
      <c r="D82" s="8"/>
      <c r="E82" s="8"/>
      <c r="F82" s="8"/>
      <c r="G82" s="8"/>
      <c r="H82" s="8"/>
      <c r="I82" s="8"/>
      <c r="J82" s="8"/>
    </row>
    <row r="83" spans="1:12" ht="15.75" x14ac:dyDescent="0.25">
      <c r="A83" s="1"/>
      <c r="B83" s="8"/>
      <c r="C83" s="8"/>
      <c r="D83" s="8"/>
      <c r="E83" s="8"/>
      <c r="F83" s="8"/>
      <c r="G83" s="8"/>
      <c r="H83" s="8"/>
      <c r="I83" s="8"/>
      <c r="J83" s="8"/>
    </row>
    <row r="84" spans="1:12" ht="16.5" thickBot="1" x14ac:dyDescent="0.3">
      <c r="A84" s="58" t="s">
        <v>32</v>
      </c>
      <c r="B84" s="58"/>
      <c r="C84" s="58"/>
      <c r="D84" s="58"/>
      <c r="E84" s="58"/>
      <c r="F84" s="58"/>
      <c r="G84" s="58"/>
      <c r="H84" s="58"/>
      <c r="I84" s="58"/>
      <c r="J84" s="58"/>
    </row>
    <row r="85" spans="1:12" ht="16.5" thickBot="1" x14ac:dyDescent="0.3">
      <c r="A85" s="65" t="s">
        <v>23</v>
      </c>
      <c r="B85" s="66"/>
      <c r="C85" s="66"/>
      <c r="D85" s="66"/>
      <c r="E85" s="66"/>
      <c r="F85" s="66"/>
      <c r="G85" s="66"/>
      <c r="H85" s="66"/>
      <c r="I85" s="66"/>
      <c r="J85" s="67"/>
    </row>
    <row r="86" spans="1:12" ht="27" thickTop="1" thickBot="1" x14ac:dyDescent="0.3">
      <c r="A86" s="47" t="s">
        <v>39</v>
      </c>
      <c r="B86" s="11" t="s">
        <v>0</v>
      </c>
      <c r="C86" s="11" t="s">
        <v>1</v>
      </c>
      <c r="D86" s="11" t="s">
        <v>2</v>
      </c>
      <c r="E86" s="11" t="s">
        <v>3</v>
      </c>
      <c r="F86" s="11" t="s">
        <v>4</v>
      </c>
      <c r="G86" s="11" t="s">
        <v>5</v>
      </c>
      <c r="H86" s="11" t="s">
        <v>6</v>
      </c>
      <c r="I86" s="30" t="s">
        <v>7</v>
      </c>
      <c r="J86" s="12" t="s">
        <v>8</v>
      </c>
    </row>
    <row r="87" spans="1:12" ht="16.5" thickTop="1" thickBot="1" x14ac:dyDescent="0.3">
      <c r="A87" s="13" t="s">
        <v>21</v>
      </c>
      <c r="B87" s="31">
        <f t="shared" ref="B87:J88" si="26">B76+B70+B64+B58+B52+B46+B40+B34+B28+B22+B16+B10+B4</f>
        <v>774637.6399999999</v>
      </c>
      <c r="C87" s="31">
        <f t="shared" si="26"/>
        <v>23945.71</v>
      </c>
      <c r="D87" s="31">
        <f t="shared" si="26"/>
        <v>114632.72999999998</v>
      </c>
      <c r="E87" s="31">
        <f t="shared" si="26"/>
        <v>217278.52</v>
      </c>
      <c r="F87" s="31">
        <f t="shared" si="26"/>
        <v>31432.270000000004</v>
      </c>
      <c r="G87" s="31">
        <f t="shared" si="26"/>
        <v>46740.28</v>
      </c>
      <c r="H87" s="31">
        <f t="shared" si="26"/>
        <v>42097.439999999995</v>
      </c>
      <c r="I87" s="31">
        <f t="shared" si="26"/>
        <v>1250764.5899999999</v>
      </c>
      <c r="J87" s="31">
        <f t="shared" si="26"/>
        <v>368213.70999999996</v>
      </c>
    </row>
    <row r="88" spans="1:12" ht="15.75" thickBot="1" x14ac:dyDescent="0.3">
      <c r="A88" s="14" t="s">
        <v>20</v>
      </c>
      <c r="B88" s="32">
        <f t="shared" si="26"/>
        <v>73175.065691399941</v>
      </c>
      <c r="C88" s="32">
        <f t="shared" si="26"/>
        <v>87.05</v>
      </c>
      <c r="D88" s="32">
        <f t="shared" si="26"/>
        <v>98960.90478570218</v>
      </c>
      <c r="E88" s="32">
        <f t="shared" si="26"/>
        <v>6889.6442149646618</v>
      </c>
      <c r="F88" s="32">
        <f t="shared" si="26"/>
        <v>386</v>
      </c>
      <c r="G88" s="32">
        <f t="shared" si="26"/>
        <v>56</v>
      </c>
      <c r="H88" s="32">
        <f t="shared" si="26"/>
        <v>332.24</v>
      </c>
      <c r="I88" s="32">
        <f t="shared" si="26"/>
        <v>179886.90469206678</v>
      </c>
      <c r="J88" s="32">
        <f t="shared" si="26"/>
        <v>114997.41731318233</v>
      </c>
      <c r="L88" s="24"/>
    </row>
    <row r="89" spans="1:12" ht="15.75" thickBot="1" x14ac:dyDescent="0.3">
      <c r="A89" s="15" t="s">
        <v>11</v>
      </c>
      <c r="B89" s="25">
        <f>(B88/B87)*100</f>
        <v>9.4463607127843598</v>
      </c>
      <c r="C89" s="25">
        <f t="shared" ref="C89:J89" si="27">(C88/C87)*100</f>
        <v>0.36353067000310285</v>
      </c>
      <c r="D89" s="25">
        <f t="shared" si="27"/>
        <v>86.328664409983261</v>
      </c>
      <c r="E89" s="25">
        <f t="shared" si="27"/>
        <v>3.1708814175302109</v>
      </c>
      <c r="F89" s="25">
        <f t="shared" si="27"/>
        <v>1.2280373005194978</v>
      </c>
      <c r="G89" s="25">
        <f t="shared" si="27"/>
        <v>0.11981100669486791</v>
      </c>
      <c r="H89" s="25">
        <f t="shared" si="27"/>
        <v>0.78921663645105267</v>
      </c>
      <c r="I89" s="25">
        <f t="shared" si="27"/>
        <v>14.382155213721456</v>
      </c>
      <c r="J89" s="25">
        <f t="shared" si="27"/>
        <v>31.231161195269546</v>
      </c>
    </row>
    <row r="90" spans="1:12" ht="15.75" thickBot="1" x14ac:dyDescent="0.3">
      <c r="A90" s="27" t="s">
        <v>22</v>
      </c>
      <c r="B90" s="32">
        <f>B79+B73+B67+B61+B55+B49+B43+B37+B31+B25+B19+B13+B7</f>
        <v>408112.81448298629</v>
      </c>
      <c r="C90" s="32">
        <f t="shared" ref="C90:J90" si="28">C79+C73+C67+C61+C55+C49+C43+C37+C31+C25+C19+C13+C7</f>
        <v>427.53999999999996</v>
      </c>
      <c r="D90" s="32">
        <f t="shared" si="28"/>
        <v>614441.6613507031</v>
      </c>
      <c r="E90" s="32">
        <f t="shared" si="28"/>
        <v>41410.356311486306</v>
      </c>
      <c r="F90" s="32">
        <f t="shared" si="28"/>
        <v>1630.6</v>
      </c>
      <c r="G90" s="32">
        <f t="shared" si="28"/>
        <v>112</v>
      </c>
      <c r="H90" s="32">
        <f t="shared" si="28"/>
        <v>1726.08</v>
      </c>
      <c r="I90" s="32">
        <f t="shared" si="28"/>
        <v>1067861.0521451756</v>
      </c>
      <c r="J90" s="32">
        <f t="shared" si="28"/>
        <v>371602.02962240169</v>
      </c>
    </row>
    <row r="91" spans="1:12" ht="15.75" thickBot="1" x14ac:dyDescent="0.3">
      <c r="A91" s="15" t="s">
        <v>10</v>
      </c>
      <c r="B91" s="25">
        <f>B90/B88</f>
        <v>5.5772114534767088</v>
      </c>
      <c r="C91" s="25">
        <f t="shared" ref="C91:J91" si="29">C90/C88</f>
        <v>4.9114302125215392</v>
      </c>
      <c r="D91" s="25">
        <f t="shared" si="29"/>
        <v>6.2089333427302833</v>
      </c>
      <c r="E91" s="25">
        <f t="shared" si="29"/>
        <v>6.0105217366001105</v>
      </c>
      <c r="F91" s="25">
        <f t="shared" si="29"/>
        <v>4.2243523316062177</v>
      </c>
      <c r="G91" s="25">
        <f t="shared" si="29"/>
        <v>2</v>
      </c>
      <c r="H91" s="25">
        <f t="shared" si="29"/>
        <v>5.1952805201059471</v>
      </c>
      <c r="I91" s="25">
        <f t="shared" si="29"/>
        <v>5.9362912157122105</v>
      </c>
      <c r="J91" s="25">
        <f t="shared" si="29"/>
        <v>3.231394567848302</v>
      </c>
    </row>
    <row r="93" spans="1:12" x14ac:dyDescent="0.25">
      <c r="B93" s="23"/>
      <c r="C93" s="24"/>
      <c r="D93" s="23"/>
      <c r="I93" s="23"/>
    </row>
    <row r="94" spans="1:12" x14ac:dyDescent="0.25">
      <c r="G94" s="50"/>
    </row>
  </sheetData>
  <mergeCells count="16">
    <mergeCell ref="A27:J27"/>
    <mergeCell ref="A1:J1"/>
    <mergeCell ref="A3:J3"/>
    <mergeCell ref="A9:J9"/>
    <mergeCell ref="A15:J15"/>
    <mergeCell ref="A21:J21"/>
    <mergeCell ref="A69:J69"/>
    <mergeCell ref="A75:J75"/>
    <mergeCell ref="A84:J84"/>
    <mergeCell ref="A85:J85"/>
    <mergeCell ref="A33:J33"/>
    <mergeCell ref="A39:J39"/>
    <mergeCell ref="A45:J45"/>
    <mergeCell ref="A51:J51"/>
    <mergeCell ref="A57:J57"/>
    <mergeCell ref="A63:J63"/>
  </mergeCells>
  <conditionalFormatting sqref="D65">
    <cfRule type="expression" dxfId="13" priority="2">
      <formula>D$39=100</formula>
    </cfRule>
  </conditionalFormatting>
  <conditionalFormatting sqref="D65">
    <cfRule type="cellIs" dxfId="12" priority="1" operator="greaterThan">
      <formula>D64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4"/>
  <sheetViews>
    <sheetView zoomScaleNormal="100" workbookViewId="0">
      <pane xSplit="10" ySplit="2" topLeftCell="K3" activePane="bottomRight" state="frozen"/>
      <selection pane="topRight" activeCell="K1" sqref="K1"/>
      <selection pane="bottomLeft" activeCell="A3" sqref="A3"/>
      <selection pane="bottomRight" activeCell="D4" sqref="D4"/>
    </sheetView>
  </sheetViews>
  <sheetFormatPr defaultRowHeight="15" x14ac:dyDescent="0.25"/>
  <cols>
    <col min="1" max="1" width="34.42578125" customWidth="1"/>
    <col min="2" max="10" width="12.7109375" customWidth="1"/>
    <col min="11" max="11" width="9.140625" style="28"/>
    <col min="12" max="12" width="11.42578125" bestFit="1" customWidth="1"/>
  </cols>
  <sheetData>
    <row r="1" spans="1:10" ht="32.25" customHeight="1" thickBot="1" x14ac:dyDescent="0.3">
      <c r="A1" s="58" t="s">
        <v>30</v>
      </c>
      <c r="B1" s="58"/>
      <c r="C1" s="58"/>
      <c r="D1" s="58"/>
      <c r="E1" s="58"/>
      <c r="F1" s="58"/>
      <c r="G1" s="58"/>
      <c r="H1" s="58"/>
      <c r="I1" s="58"/>
      <c r="J1" s="58"/>
    </row>
    <row r="2" spans="1:10" ht="30.75" thickBot="1" x14ac:dyDescent="0.3">
      <c r="A2" s="45" t="s">
        <v>40</v>
      </c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9" t="s">
        <v>7</v>
      </c>
      <c r="J2" s="10" t="s">
        <v>8</v>
      </c>
    </row>
    <row r="3" spans="1:10" ht="17.25" thickTop="1" thickBot="1" x14ac:dyDescent="0.3">
      <c r="A3" s="59" t="s">
        <v>24</v>
      </c>
      <c r="B3" s="60"/>
      <c r="C3" s="60"/>
      <c r="D3" s="60"/>
      <c r="E3" s="60"/>
      <c r="F3" s="60"/>
      <c r="G3" s="60"/>
      <c r="H3" s="60"/>
      <c r="I3" s="60"/>
      <c r="J3" s="61"/>
    </row>
    <row r="4" spans="1:10" ht="20.100000000000001" customHeight="1" thickBot="1" x14ac:dyDescent="0.3">
      <c r="A4" s="3" t="s">
        <v>21</v>
      </c>
      <c r="B4" s="48">
        <v>165703.76999999999</v>
      </c>
      <c r="C4" s="49">
        <v>6702.03</v>
      </c>
      <c r="D4" s="49">
        <v>24047.71</v>
      </c>
      <c r="E4" s="49">
        <v>39578.04</v>
      </c>
      <c r="F4" s="49">
        <v>5138.47</v>
      </c>
      <c r="G4" s="49">
        <v>6563.73</v>
      </c>
      <c r="H4" s="49">
        <v>6055.78</v>
      </c>
      <c r="I4" s="49">
        <f>B4+C4+D4+E4+F4+G4+H4</f>
        <v>253789.53</v>
      </c>
      <c r="J4" s="49">
        <v>86675.55</v>
      </c>
    </row>
    <row r="5" spans="1:10" ht="20.100000000000001" customHeight="1" thickBot="1" x14ac:dyDescent="0.3">
      <c r="A5" s="4" t="s">
        <v>20</v>
      </c>
      <c r="B5" s="34">
        <v>76201.23000000001</v>
      </c>
      <c r="C5" s="34">
        <v>1097.26</v>
      </c>
      <c r="D5" s="34">
        <v>23864.07</v>
      </c>
      <c r="E5" s="34">
        <v>12756.07</v>
      </c>
      <c r="F5" s="34">
        <v>391.15000000000003</v>
      </c>
      <c r="G5" s="34">
        <v>230.76999999999998</v>
      </c>
      <c r="H5" s="34">
        <v>936.63</v>
      </c>
      <c r="I5" s="33">
        <v>115477.18000000001</v>
      </c>
      <c r="J5" s="37">
        <v>72126.550000000017</v>
      </c>
    </row>
    <row r="6" spans="1:10" ht="20.100000000000001" customHeight="1" thickBot="1" x14ac:dyDescent="0.3">
      <c r="A6" s="5" t="s">
        <v>11</v>
      </c>
      <c r="B6" s="38">
        <v>45.986419017503351</v>
      </c>
      <c r="C6" s="38">
        <v>16.372054437237672</v>
      </c>
      <c r="D6" s="38">
        <v>99.236351403106582</v>
      </c>
      <c r="E6" s="38">
        <v>32.230171074666657</v>
      </c>
      <c r="F6" s="38">
        <v>7.6121880637621704</v>
      </c>
      <c r="G6" s="38">
        <v>3.5158362699257895</v>
      </c>
      <c r="H6" s="38">
        <v>15.46671114208244</v>
      </c>
      <c r="I6" s="38">
        <v>45.501159957229135</v>
      </c>
      <c r="J6" s="38">
        <v>83.214412830377213</v>
      </c>
    </row>
    <row r="7" spans="1:10" ht="20.100000000000001" customHeight="1" thickBot="1" x14ac:dyDescent="0.3">
      <c r="A7" s="6" t="s">
        <v>22</v>
      </c>
      <c r="B7" s="39">
        <v>483986.75999999995</v>
      </c>
      <c r="C7" s="35">
        <v>5734.4299999999994</v>
      </c>
      <c r="D7" s="35">
        <v>154114.9</v>
      </c>
      <c r="E7" s="35">
        <v>67731.28</v>
      </c>
      <c r="F7" s="35">
        <v>2150.7399999999998</v>
      </c>
      <c r="G7" s="35">
        <v>953.41</v>
      </c>
      <c r="H7" s="40">
        <v>5175.33</v>
      </c>
      <c r="I7" s="36">
        <v>719846.85</v>
      </c>
      <c r="J7" s="41">
        <v>254847.94999999998</v>
      </c>
    </row>
    <row r="8" spans="1:10" ht="20.100000000000001" customHeight="1" thickBot="1" x14ac:dyDescent="0.3">
      <c r="A8" s="7" t="s">
        <v>10</v>
      </c>
      <c r="B8" s="42">
        <v>6.3514297603857557</v>
      </c>
      <c r="C8" s="42">
        <v>5.2261360115196025</v>
      </c>
      <c r="D8" s="42">
        <v>6.4580308388300907</v>
      </c>
      <c r="E8" s="42">
        <v>5.3097294072547419</v>
      </c>
      <c r="F8" s="42">
        <v>5.4985044100728606</v>
      </c>
      <c r="G8" s="42">
        <v>4.1314295619014603</v>
      </c>
      <c r="H8" s="42">
        <v>5.5254796451106625</v>
      </c>
      <c r="I8" s="42">
        <v>6.2336718821848605</v>
      </c>
      <c r="J8" s="42">
        <v>3.5333445173795215</v>
      </c>
    </row>
    <row r="9" spans="1:10" ht="20.100000000000001" customHeight="1" thickBot="1" x14ac:dyDescent="0.3">
      <c r="A9" s="55" t="s">
        <v>9</v>
      </c>
      <c r="B9" s="56"/>
      <c r="C9" s="56"/>
      <c r="D9" s="56"/>
      <c r="E9" s="56"/>
      <c r="F9" s="56"/>
      <c r="G9" s="56"/>
      <c r="H9" s="56"/>
      <c r="I9" s="56"/>
      <c r="J9" s="57"/>
    </row>
    <row r="10" spans="1:10" ht="20.100000000000001" customHeight="1" thickBot="1" x14ac:dyDescent="0.3">
      <c r="A10" s="3" t="s">
        <v>21</v>
      </c>
      <c r="B10" s="48">
        <v>73749.97</v>
      </c>
      <c r="C10" s="49">
        <v>1781.75</v>
      </c>
      <c r="D10" s="49">
        <v>15910.78</v>
      </c>
      <c r="E10" s="49">
        <v>15394.03</v>
      </c>
      <c r="F10" s="49">
        <v>4380.72</v>
      </c>
      <c r="G10" s="49">
        <v>10064.15</v>
      </c>
      <c r="H10" s="49">
        <v>8285.39</v>
      </c>
      <c r="I10" s="49">
        <f>B10+C10+D10+E10+F10+G10+H10</f>
        <v>129566.79</v>
      </c>
      <c r="J10" s="49">
        <v>38863.599999999999</v>
      </c>
    </row>
    <row r="11" spans="1:10" ht="20.100000000000001" customHeight="1" thickBot="1" x14ac:dyDescent="0.3">
      <c r="A11" s="4" t="s">
        <v>20</v>
      </c>
      <c r="B11" s="34">
        <v>13831.419999999998</v>
      </c>
      <c r="C11" s="34">
        <v>0</v>
      </c>
      <c r="D11" s="34">
        <v>15817.78</v>
      </c>
      <c r="E11" s="34">
        <v>3770.25</v>
      </c>
      <c r="F11" s="34">
        <v>117</v>
      </c>
      <c r="G11" s="34">
        <v>0</v>
      </c>
      <c r="H11" s="34">
        <v>1365</v>
      </c>
      <c r="I11" s="34">
        <v>34901.449999999997</v>
      </c>
      <c r="J11" s="37">
        <v>26429.02</v>
      </c>
    </row>
    <row r="12" spans="1:10" ht="20.100000000000001" customHeight="1" thickBot="1" x14ac:dyDescent="0.3">
      <c r="A12" s="5" t="s">
        <v>11</v>
      </c>
      <c r="B12" s="38">
        <v>18.754475425549323</v>
      </c>
      <c r="C12" s="38">
        <v>0</v>
      </c>
      <c r="D12" s="38">
        <v>99.415490629623434</v>
      </c>
      <c r="E12" s="38">
        <v>24.491637342528239</v>
      </c>
      <c r="F12" s="38">
        <v>2.6707938421081465</v>
      </c>
      <c r="G12" s="38">
        <v>0</v>
      </c>
      <c r="H12" s="38">
        <v>16.474782719944386</v>
      </c>
      <c r="I12" s="38">
        <v>26.937033787747616</v>
      </c>
      <c r="J12" s="38">
        <v>68.00455953642998</v>
      </c>
    </row>
    <row r="13" spans="1:10" ht="20.100000000000001" customHeight="1" thickBot="1" x14ac:dyDescent="0.3">
      <c r="A13" s="6" t="s">
        <v>22</v>
      </c>
      <c r="B13" s="39">
        <v>93504.41</v>
      </c>
      <c r="C13" s="35">
        <v>0</v>
      </c>
      <c r="D13" s="35">
        <v>96927.72</v>
      </c>
      <c r="E13" s="35">
        <v>20191.629999999997</v>
      </c>
      <c r="F13" s="35">
        <v>778</v>
      </c>
      <c r="G13" s="35">
        <v>0</v>
      </c>
      <c r="H13" s="40">
        <v>9198.42</v>
      </c>
      <c r="I13" s="46">
        <v>220600.17999999996</v>
      </c>
      <c r="J13" s="41">
        <v>95698.77</v>
      </c>
    </row>
    <row r="14" spans="1:10" ht="20.100000000000001" customHeight="1" thickBot="1" x14ac:dyDescent="0.3">
      <c r="A14" s="7" t="s">
        <v>10</v>
      </c>
      <c r="B14" s="42">
        <v>6.7602899774571243</v>
      </c>
      <c r="C14" s="42" t="e">
        <v>#DIV/0!</v>
      </c>
      <c r="D14" s="42">
        <v>6.1277701422070603</v>
      </c>
      <c r="E14" s="42">
        <v>5.3555148862807496</v>
      </c>
      <c r="F14" s="42">
        <v>6.6495726495726499</v>
      </c>
      <c r="G14" s="42" t="e">
        <v>#DIV/0!</v>
      </c>
      <c r="H14" s="42">
        <v>6.7387692307692308</v>
      </c>
      <c r="I14" s="42">
        <v>6.3206594568420504</v>
      </c>
      <c r="J14" s="42">
        <v>3.6209730818622865</v>
      </c>
    </row>
    <row r="15" spans="1:10" ht="20.100000000000001" customHeight="1" thickBot="1" x14ac:dyDescent="0.3">
      <c r="A15" s="55" t="s">
        <v>25</v>
      </c>
      <c r="B15" s="56"/>
      <c r="C15" s="56"/>
      <c r="D15" s="56"/>
      <c r="E15" s="56"/>
      <c r="F15" s="56"/>
      <c r="G15" s="56"/>
      <c r="H15" s="56"/>
      <c r="I15" s="56"/>
      <c r="J15" s="57"/>
    </row>
    <row r="16" spans="1:10" ht="20.100000000000001" customHeight="1" thickBot="1" x14ac:dyDescent="0.3">
      <c r="A16" s="3" t="s">
        <v>21</v>
      </c>
      <c r="B16" s="48">
        <v>53563.88</v>
      </c>
      <c r="C16" s="49">
        <v>1795.32</v>
      </c>
      <c r="D16" s="49">
        <v>6752.18</v>
      </c>
      <c r="E16" s="49">
        <v>8902.07</v>
      </c>
      <c r="F16" s="49">
        <v>1879.9</v>
      </c>
      <c r="G16" s="49">
        <v>2280.6</v>
      </c>
      <c r="H16" s="49">
        <v>3936.6</v>
      </c>
      <c r="I16" s="49">
        <f>B16+C16+D16+E16+F16+G16+H16</f>
        <v>79110.55</v>
      </c>
      <c r="J16" s="49">
        <v>23816.43</v>
      </c>
    </row>
    <row r="17" spans="1:12" ht="20.100000000000001" customHeight="1" thickBot="1" x14ac:dyDescent="0.3">
      <c r="A17" s="4" t="s">
        <v>20</v>
      </c>
      <c r="B17" s="34">
        <v>14584</v>
      </c>
      <c r="C17" s="34">
        <v>0</v>
      </c>
      <c r="D17" s="34">
        <v>5904.18</v>
      </c>
      <c r="E17" s="34">
        <v>1366</v>
      </c>
      <c r="F17" s="34">
        <v>111</v>
      </c>
      <c r="G17" s="34">
        <v>0</v>
      </c>
      <c r="H17" s="34">
        <v>60</v>
      </c>
      <c r="I17" s="34">
        <v>22025.18</v>
      </c>
      <c r="J17" s="37">
        <v>12765</v>
      </c>
    </row>
    <row r="18" spans="1:12" ht="20.100000000000001" customHeight="1" thickBot="1" x14ac:dyDescent="0.3">
      <c r="A18" s="5" t="s">
        <v>11</v>
      </c>
      <c r="B18" s="38">
        <v>27.227303175199406</v>
      </c>
      <c r="C18" s="38">
        <v>0</v>
      </c>
      <c r="D18" s="38">
        <v>87.441093098821426</v>
      </c>
      <c r="E18" s="38">
        <v>15.344745660279013</v>
      </c>
      <c r="F18" s="38">
        <v>5.9045693919889359</v>
      </c>
      <c r="G18" s="38">
        <v>0</v>
      </c>
      <c r="H18" s="38">
        <v>1.524157902758726</v>
      </c>
      <c r="I18" s="38">
        <v>27.841014883602753</v>
      </c>
      <c r="J18" s="38">
        <v>53.59745352263122</v>
      </c>
    </row>
    <row r="19" spans="1:12" ht="20.100000000000001" customHeight="1" thickBot="1" x14ac:dyDescent="0.3">
      <c r="A19" s="6" t="s">
        <v>22</v>
      </c>
      <c r="B19" s="39">
        <v>100579</v>
      </c>
      <c r="C19" s="35">
        <v>0</v>
      </c>
      <c r="D19" s="35">
        <v>41368</v>
      </c>
      <c r="E19" s="35">
        <v>7284</v>
      </c>
      <c r="F19" s="35">
        <v>540</v>
      </c>
      <c r="G19" s="35">
        <v>0</v>
      </c>
      <c r="H19" s="40">
        <v>324</v>
      </c>
      <c r="I19" s="46">
        <v>150095</v>
      </c>
      <c r="J19" s="41">
        <v>46107</v>
      </c>
    </row>
    <row r="20" spans="1:12" ht="20.100000000000001" customHeight="1" thickBot="1" x14ac:dyDescent="0.3">
      <c r="A20" s="26" t="s">
        <v>10</v>
      </c>
      <c r="B20" s="42">
        <v>6.8965304443225453</v>
      </c>
      <c r="C20" s="42" t="e">
        <v>#DIV/0!</v>
      </c>
      <c r="D20" s="42">
        <v>7.00656145307223</v>
      </c>
      <c r="E20" s="42">
        <v>5.3323572474377743</v>
      </c>
      <c r="F20" s="42">
        <v>4.8648648648648649</v>
      </c>
      <c r="G20" s="42" t="e">
        <v>#DIV/0!</v>
      </c>
      <c r="H20" s="42">
        <v>5.4</v>
      </c>
      <c r="I20" s="42">
        <v>6.814700265786704</v>
      </c>
      <c r="J20" s="42">
        <v>3.6119858989424207</v>
      </c>
      <c r="L20" s="23"/>
    </row>
    <row r="21" spans="1:12" ht="20.100000000000001" customHeight="1" thickBot="1" x14ac:dyDescent="0.3">
      <c r="A21" s="62" t="s">
        <v>12</v>
      </c>
      <c r="B21" s="63"/>
      <c r="C21" s="63"/>
      <c r="D21" s="63"/>
      <c r="E21" s="63"/>
      <c r="F21" s="63"/>
      <c r="G21" s="63"/>
      <c r="H21" s="63"/>
      <c r="I21" s="63"/>
      <c r="J21" s="64"/>
    </row>
    <row r="22" spans="1:12" ht="20.100000000000001" customHeight="1" thickBot="1" x14ac:dyDescent="0.3">
      <c r="A22" s="3" t="s">
        <v>21</v>
      </c>
      <c r="B22" s="48">
        <v>10283.86</v>
      </c>
      <c r="C22" s="49">
        <v>98.4</v>
      </c>
      <c r="D22" s="49">
        <v>1252.3</v>
      </c>
      <c r="E22" s="49">
        <v>2702.24</v>
      </c>
      <c r="F22" s="49">
        <v>1354.37</v>
      </c>
      <c r="G22" s="49">
        <v>1338.76</v>
      </c>
      <c r="H22" s="49">
        <v>1577.66</v>
      </c>
      <c r="I22" s="49">
        <f>B22+C22+D22+E22+F22+G22+H22</f>
        <v>18607.589999999997</v>
      </c>
      <c r="J22" s="49">
        <v>5484.31</v>
      </c>
    </row>
    <row r="23" spans="1:12" ht="20.100000000000001" customHeight="1" thickBot="1" x14ac:dyDescent="0.3">
      <c r="A23" s="4" t="s">
        <v>20</v>
      </c>
      <c r="B23" s="34">
        <v>148</v>
      </c>
      <c r="C23" s="34">
        <v>0</v>
      </c>
      <c r="D23" s="34">
        <v>860.52</v>
      </c>
      <c r="E23" s="34">
        <v>31.5</v>
      </c>
      <c r="F23" s="34">
        <v>0</v>
      </c>
      <c r="G23" s="34">
        <v>0</v>
      </c>
      <c r="H23" s="34">
        <v>0</v>
      </c>
      <c r="I23" s="34">
        <v>1040.02</v>
      </c>
      <c r="J23" s="37">
        <v>1145</v>
      </c>
    </row>
    <row r="24" spans="1:12" ht="20.100000000000001" customHeight="1" thickBot="1" x14ac:dyDescent="0.3">
      <c r="A24" s="5" t="s">
        <v>11</v>
      </c>
      <c r="B24" s="38">
        <v>1.4391483353526788</v>
      </c>
      <c r="C24" s="38">
        <v>0</v>
      </c>
      <c r="D24" s="38">
        <v>68.71516409805956</v>
      </c>
      <c r="E24" s="38">
        <v>1.1656995677660016</v>
      </c>
      <c r="F24" s="38">
        <v>0</v>
      </c>
      <c r="G24" s="38">
        <v>0</v>
      </c>
      <c r="H24" s="38">
        <v>0</v>
      </c>
      <c r="I24" s="38">
        <v>5.5892246121072109</v>
      </c>
      <c r="J24" s="38">
        <v>20.87774031737812</v>
      </c>
    </row>
    <row r="25" spans="1:12" ht="20.100000000000001" customHeight="1" thickBot="1" x14ac:dyDescent="0.3">
      <c r="A25" s="6" t="s">
        <v>22</v>
      </c>
      <c r="B25" s="39">
        <v>1102.51</v>
      </c>
      <c r="C25" s="35">
        <v>0</v>
      </c>
      <c r="D25" s="35">
        <v>4716.88</v>
      </c>
      <c r="E25" s="35">
        <v>192</v>
      </c>
      <c r="F25" s="35">
        <v>0</v>
      </c>
      <c r="G25" s="35">
        <v>0</v>
      </c>
      <c r="H25" s="40">
        <v>0</v>
      </c>
      <c r="I25" s="46">
        <v>6011.39</v>
      </c>
      <c r="J25" s="41">
        <v>4106.25</v>
      </c>
    </row>
    <row r="26" spans="1:12" ht="20.100000000000001" customHeight="1" thickBot="1" x14ac:dyDescent="0.3">
      <c r="A26" s="7" t="s">
        <v>10</v>
      </c>
      <c r="B26" s="42">
        <v>7.4493918918918922</v>
      </c>
      <c r="C26" s="42" t="e">
        <v>#DIV/0!</v>
      </c>
      <c r="D26" s="42">
        <v>5.4814298331241575</v>
      </c>
      <c r="E26" s="42">
        <v>6.0952380952380949</v>
      </c>
      <c r="F26" s="42" t="e">
        <v>#DIV/0!</v>
      </c>
      <c r="G26" s="42" t="e">
        <v>#DIV/0!</v>
      </c>
      <c r="H26" s="42" t="e">
        <v>#DIV/0!</v>
      </c>
      <c r="I26" s="42">
        <v>5.780071537085826</v>
      </c>
      <c r="J26" s="42">
        <v>3.5862445414847159</v>
      </c>
    </row>
    <row r="27" spans="1:12" ht="20.100000000000001" customHeight="1" thickBot="1" x14ac:dyDescent="0.3">
      <c r="A27" s="55" t="s">
        <v>26</v>
      </c>
      <c r="B27" s="56"/>
      <c r="C27" s="56"/>
      <c r="D27" s="56"/>
      <c r="E27" s="56"/>
      <c r="F27" s="56"/>
      <c r="G27" s="56"/>
      <c r="H27" s="56"/>
      <c r="I27" s="56"/>
      <c r="J27" s="57"/>
    </row>
    <row r="28" spans="1:12" ht="20.100000000000001" customHeight="1" thickBot="1" x14ac:dyDescent="0.3">
      <c r="A28" s="3" t="s">
        <v>21</v>
      </c>
      <c r="B28" s="48">
        <v>61380.14</v>
      </c>
      <c r="C28" s="49">
        <v>2259.16</v>
      </c>
      <c r="D28" s="49">
        <v>6231.51</v>
      </c>
      <c r="E28" s="49">
        <v>13260.27</v>
      </c>
      <c r="F28" s="49">
        <v>2294.4699999999998</v>
      </c>
      <c r="G28" s="49">
        <v>1409.85</v>
      </c>
      <c r="H28" s="49">
        <v>982.93</v>
      </c>
      <c r="I28" s="49">
        <f>B28+C28+D28+E28+F28+G28+H28</f>
        <v>87818.33</v>
      </c>
      <c r="J28" s="49">
        <v>25509.5</v>
      </c>
    </row>
    <row r="29" spans="1:12" ht="20.100000000000001" customHeight="1" thickBot="1" x14ac:dyDescent="0.3">
      <c r="A29" s="4" t="s">
        <v>20</v>
      </c>
      <c r="B29" s="34">
        <v>43215</v>
      </c>
      <c r="C29" s="34">
        <v>668</v>
      </c>
      <c r="D29" s="34">
        <v>6071.01</v>
      </c>
      <c r="E29" s="34">
        <v>5243.6</v>
      </c>
      <c r="F29" s="34">
        <v>0</v>
      </c>
      <c r="G29" s="34">
        <v>67.5</v>
      </c>
      <c r="H29" s="34">
        <v>13</v>
      </c>
      <c r="I29" s="34">
        <v>55278.11</v>
      </c>
      <c r="J29" s="37">
        <v>20869.150000000001</v>
      </c>
    </row>
    <row r="30" spans="1:12" ht="20.100000000000001" customHeight="1" thickBot="1" x14ac:dyDescent="0.3">
      <c r="A30" s="5" t="s">
        <v>11</v>
      </c>
      <c r="B30" s="38">
        <v>70.40550901317593</v>
      </c>
      <c r="C30" s="38">
        <v>29.568512190371642</v>
      </c>
      <c r="D30" s="38">
        <v>97.424380286640002</v>
      </c>
      <c r="E30" s="38">
        <v>39.543689532716911</v>
      </c>
      <c r="F30" s="38">
        <v>0</v>
      </c>
      <c r="G30" s="38">
        <v>4.787743376954996</v>
      </c>
      <c r="H30" s="38">
        <v>1.3225763787858751</v>
      </c>
      <c r="I30" s="38">
        <v>62.945981778519354</v>
      </c>
      <c r="J30" s="38">
        <v>81.809325937395883</v>
      </c>
    </row>
    <row r="31" spans="1:12" ht="20.100000000000001" customHeight="1" thickBot="1" x14ac:dyDescent="0.3">
      <c r="A31" s="6" t="s">
        <v>22</v>
      </c>
      <c r="B31" s="39">
        <v>204723</v>
      </c>
      <c r="C31" s="35">
        <v>2399</v>
      </c>
      <c r="D31" s="35">
        <v>28290.55</v>
      </c>
      <c r="E31" s="35">
        <v>22135.97</v>
      </c>
      <c r="F31" s="35">
        <v>0</v>
      </c>
      <c r="G31" s="35">
        <v>180</v>
      </c>
      <c r="H31" s="40">
        <v>45.5</v>
      </c>
      <c r="I31" s="46">
        <v>257774.02000000002</v>
      </c>
      <c r="J31" s="41">
        <v>59647.479999999996</v>
      </c>
    </row>
    <row r="32" spans="1:12" ht="20.100000000000001" customHeight="1" thickBot="1" x14ac:dyDescent="0.3">
      <c r="A32" s="7" t="s">
        <v>10</v>
      </c>
      <c r="B32" s="42">
        <v>4.7373134328358208</v>
      </c>
      <c r="C32" s="42">
        <v>3.591317365269461</v>
      </c>
      <c r="D32" s="42">
        <v>4.6599412618328744</v>
      </c>
      <c r="E32" s="42">
        <v>4.2215214737966278</v>
      </c>
      <c r="F32" s="42" t="e">
        <v>#DIV/0!</v>
      </c>
      <c r="G32" s="42">
        <v>2.6666666666666665</v>
      </c>
      <c r="H32" s="42">
        <v>3.5</v>
      </c>
      <c r="I32" s="42">
        <v>4.6632205768250765</v>
      </c>
      <c r="J32" s="42">
        <v>2.8581652822467611</v>
      </c>
    </row>
    <row r="33" spans="1:10" ht="20.100000000000001" customHeight="1" thickBot="1" x14ac:dyDescent="0.3">
      <c r="A33" s="55" t="s">
        <v>13</v>
      </c>
      <c r="B33" s="56"/>
      <c r="C33" s="56"/>
      <c r="D33" s="56"/>
      <c r="E33" s="56"/>
      <c r="F33" s="56"/>
      <c r="G33" s="56"/>
      <c r="H33" s="56"/>
      <c r="I33" s="56"/>
      <c r="J33" s="57"/>
    </row>
    <row r="34" spans="1:10" ht="20.100000000000001" customHeight="1" thickBot="1" x14ac:dyDescent="0.3">
      <c r="A34" s="3" t="s">
        <v>21</v>
      </c>
      <c r="B34" s="48">
        <v>10393.469999999999</v>
      </c>
      <c r="C34" s="49">
        <v>461.85</v>
      </c>
      <c r="D34" s="49">
        <v>2011.45</v>
      </c>
      <c r="E34" s="49">
        <v>1725.83</v>
      </c>
      <c r="F34" s="49">
        <v>1609.85</v>
      </c>
      <c r="G34" s="49">
        <v>1250.46</v>
      </c>
      <c r="H34" s="49">
        <v>1471.51</v>
      </c>
      <c r="I34" s="49">
        <f>B34+C34+D34+E34+F34+G34+H34</f>
        <v>18924.419999999998</v>
      </c>
      <c r="J34" s="49">
        <v>5046.58</v>
      </c>
    </row>
    <row r="35" spans="1:10" ht="20.100000000000001" customHeight="1" thickBot="1" x14ac:dyDescent="0.3">
      <c r="A35" s="4" t="s">
        <v>20</v>
      </c>
      <c r="B35" s="34">
        <v>1996</v>
      </c>
      <c r="C35" s="34">
        <v>0</v>
      </c>
      <c r="D35" s="34">
        <v>1879.83</v>
      </c>
      <c r="E35" s="34">
        <v>42</v>
      </c>
      <c r="F35" s="34">
        <v>60</v>
      </c>
      <c r="G35" s="34">
        <v>0</v>
      </c>
      <c r="H35" s="34">
        <v>15</v>
      </c>
      <c r="I35" s="34">
        <v>3992.83</v>
      </c>
      <c r="J35" s="37">
        <v>3980.08</v>
      </c>
    </row>
    <row r="36" spans="1:10" ht="20.100000000000001" customHeight="1" thickBot="1" x14ac:dyDescent="0.3">
      <c r="A36" s="5" t="s">
        <v>11</v>
      </c>
      <c r="B36" s="21">
        <v>19.204365818153128</v>
      </c>
      <c r="C36" s="21">
        <v>0</v>
      </c>
      <c r="D36" s="21">
        <v>93.456461756444355</v>
      </c>
      <c r="E36" s="21">
        <v>2.4336116535232324</v>
      </c>
      <c r="F36" s="21">
        <v>3.727055315712644</v>
      </c>
      <c r="G36" s="21">
        <v>0</v>
      </c>
      <c r="H36" s="21">
        <v>1.019361064484781</v>
      </c>
      <c r="I36" s="21">
        <v>21.098823636338658</v>
      </c>
      <c r="J36" s="21">
        <v>78.866876181493211</v>
      </c>
    </row>
    <row r="37" spans="1:10" ht="20.100000000000001" customHeight="1" thickBot="1" x14ac:dyDescent="0.3">
      <c r="A37" s="6" t="s">
        <v>22</v>
      </c>
      <c r="B37" s="39">
        <v>12795.7</v>
      </c>
      <c r="C37" s="35">
        <v>0</v>
      </c>
      <c r="D37" s="35">
        <v>12587.19</v>
      </c>
      <c r="E37" s="35">
        <v>201.6</v>
      </c>
      <c r="F37" s="35">
        <v>390</v>
      </c>
      <c r="G37" s="35">
        <v>0</v>
      </c>
      <c r="H37" s="40">
        <v>108</v>
      </c>
      <c r="I37" s="46">
        <v>26082.489999999998</v>
      </c>
      <c r="J37" s="41">
        <v>14580.5</v>
      </c>
    </row>
    <row r="38" spans="1:10" ht="20.100000000000001" customHeight="1" thickBot="1" x14ac:dyDescent="0.3">
      <c r="A38" s="7" t="s">
        <v>10</v>
      </c>
      <c r="B38" s="22">
        <v>6.4106713426853714</v>
      </c>
      <c r="C38" s="22" t="e">
        <v>#DIV/0!</v>
      </c>
      <c r="D38" s="22">
        <v>6.6959193118526681</v>
      </c>
      <c r="E38" s="22">
        <v>4.8</v>
      </c>
      <c r="F38" s="22">
        <v>6.5</v>
      </c>
      <c r="G38" s="22" t="e">
        <v>#DIV/0!</v>
      </c>
      <c r="H38" s="22">
        <v>7.2</v>
      </c>
      <c r="I38" s="22">
        <v>6.5323317045804599</v>
      </c>
      <c r="J38" s="22">
        <v>3.6633685755060199</v>
      </c>
    </row>
    <row r="39" spans="1:10" ht="20.100000000000001" customHeight="1" thickBot="1" x14ac:dyDescent="0.3">
      <c r="A39" s="55" t="s">
        <v>14</v>
      </c>
      <c r="B39" s="56"/>
      <c r="C39" s="56"/>
      <c r="D39" s="56"/>
      <c r="E39" s="56"/>
      <c r="F39" s="56"/>
      <c r="G39" s="56"/>
      <c r="H39" s="56"/>
      <c r="I39" s="56"/>
      <c r="J39" s="57"/>
    </row>
    <row r="40" spans="1:10" ht="20.100000000000001" customHeight="1" thickBot="1" x14ac:dyDescent="0.3">
      <c r="A40" s="3" t="s">
        <v>21</v>
      </c>
      <c r="B40" s="48">
        <v>57640.12</v>
      </c>
      <c r="C40" s="49">
        <v>1482.06</v>
      </c>
      <c r="D40" s="49">
        <v>16837.150000000001</v>
      </c>
      <c r="E40" s="49">
        <v>8062.59</v>
      </c>
      <c r="F40" s="49">
        <v>2923.74</v>
      </c>
      <c r="G40" s="49">
        <v>8437.27</v>
      </c>
      <c r="H40" s="49">
        <v>5182.03</v>
      </c>
      <c r="I40" s="49">
        <f>B40+C40+D40+E40+F40+G40+H40</f>
        <v>100564.96</v>
      </c>
      <c r="J40" s="49">
        <v>30115.24</v>
      </c>
    </row>
    <row r="41" spans="1:10" ht="20.100000000000001" customHeight="1" thickBot="1" x14ac:dyDescent="0.3">
      <c r="A41" s="4" t="s">
        <v>20</v>
      </c>
      <c r="B41" s="34">
        <v>19131.559999999998</v>
      </c>
      <c r="C41" s="34">
        <v>0</v>
      </c>
      <c r="D41" s="34">
        <v>16837.150000000001</v>
      </c>
      <c r="E41" s="34">
        <v>245</v>
      </c>
      <c r="F41" s="34">
        <v>120</v>
      </c>
      <c r="G41" s="34">
        <v>0</v>
      </c>
      <c r="H41" s="34">
        <v>0</v>
      </c>
      <c r="I41" s="34">
        <v>36333.71</v>
      </c>
      <c r="J41" s="37">
        <v>16020.04</v>
      </c>
    </row>
    <row r="42" spans="1:10" ht="20.100000000000001" customHeight="1" thickBot="1" x14ac:dyDescent="0.3">
      <c r="A42" s="5" t="s">
        <v>11</v>
      </c>
      <c r="B42" s="21">
        <v>33.191395160176626</v>
      </c>
      <c r="C42" s="21">
        <v>0</v>
      </c>
      <c r="D42" s="21">
        <v>100</v>
      </c>
      <c r="E42" s="21">
        <v>3.0387257692627307</v>
      </c>
      <c r="F42" s="21">
        <v>4.1043321225553573</v>
      </c>
      <c r="G42" s="21">
        <v>0</v>
      </c>
      <c r="H42" s="21">
        <v>0</v>
      </c>
      <c r="I42" s="21">
        <v>36.129592255592804</v>
      </c>
      <c r="J42" s="21">
        <v>53.195790569824453</v>
      </c>
    </row>
    <row r="43" spans="1:10" ht="20.100000000000001" customHeight="1" thickBot="1" x14ac:dyDescent="0.3">
      <c r="A43" s="6" t="s">
        <v>22</v>
      </c>
      <c r="B43" s="39">
        <v>122839.83</v>
      </c>
      <c r="C43" s="35">
        <v>0</v>
      </c>
      <c r="D43" s="35">
        <v>102849.05</v>
      </c>
      <c r="E43" s="35">
        <v>1347</v>
      </c>
      <c r="F43" s="35">
        <v>783</v>
      </c>
      <c r="G43" s="35">
        <v>0</v>
      </c>
      <c r="H43" s="40">
        <v>0</v>
      </c>
      <c r="I43" s="46">
        <v>227818.88</v>
      </c>
      <c r="J43" s="41">
        <v>54451.33</v>
      </c>
    </row>
    <row r="44" spans="1:10" ht="20.100000000000001" customHeight="1" thickBot="1" x14ac:dyDescent="0.3">
      <c r="A44" s="26" t="s">
        <v>10</v>
      </c>
      <c r="B44" s="22">
        <v>6.4207952723144386</v>
      </c>
      <c r="C44" s="22" t="e">
        <v>#DIV/0!</v>
      </c>
      <c r="D44" s="22">
        <v>6.1084595670882536</v>
      </c>
      <c r="E44" s="22">
        <v>5.4979591836734691</v>
      </c>
      <c r="F44" s="22">
        <v>6.5250000000000004</v>
      </c>
      <c r="G44" s="22" t="e">
        <v>#DIV/0!</v>
      </c>
      <c r="H44" s="22" t="e">
        <v>#DIV/0!</v>
      </c>
      <c r="I44" s="22">
        <v>6.2701794008924496</v>
      </c>
      <c r="J44" s="22">
        <v>3.3989509389489663</v>
      </c>
    </row>
    <row r="45" spans="1:10" ht="18.75" customHeight="1" thickBot="1" x14ac:dyDescent="0.3">
      <c r="A45" s="62" t="s">
        <v>29</v>
      </c>
      <c r="B45" s="63"/>
      <c r="C45" s="63"/>
      <c r="D45" s="63"/>
      <c r="E45" s="63"/>
      <c r="F45" s="63"/>
      <c r="G45" s="63"/>
      <c r="H45" s="63"/>
      <c r="I45" s="63"/>
      <c r="J45" s="64"/>
    </row>
    <row r="46" spans="1:10" ht="18.75" customHeight="1" thickBot="1" x14ac:dyDescent="0.3">
      <c r="A46" s="3" t="s">
        <v>21</v>
      </c>
      <c r="B46" s="48">
        <v>50413.42</v>
      </c>
      <c r="C46" s="49">
        <v>1614.37</v>
      </c>
      <c r="D46" s="49">
        <v>6031.65</v>
      </c>
      <c r="E46" s="49">
        <v>16062.13</v>
      </c>
      <c r="F46" s="49">
        <v>768.25</v>
      </c>
      <c r="G46" s="49">
        <v>2538.25</v>
      </c>
      <c r="H46" s="49">
        <v>4115.8100000000004</v>
      </c>
      <c r="I46" s="49">
        <f>B46+C46+D46+E46+F46+G46+H46</f>
        <v>81543.88</v>
      </c>
      <c r="J46" s="49">
        <v>25675.01</v>
      </c>
    </row>
    <row r="47" spans="1:10" ht="18.75" customHeight="1" thickBot="1" x14ac:dyDescent="0.3">
      <c r="A47" s="4" t="s">
        <v>20</v>
      </c>
      <c r="B47" s="34">
        <v>15287.86</v>
      </c>
      <c r="C47" s="34">
        <v>0</v>
      </c>
      <c r="D47" s="34">
        <v>5948.64</v>
      </c>
      <c r="E47" s="34">
        <v>3114.51</v>
      </c>
      <c r="F47" s="34">
        <v>0</v>
      </c>
      <c r="G47" s="34">
        <v>98.23</v>
      </c>
      <c r="H47" s="34">
        <v>386.46</v>
      </c>
      <c r="I47" s="34">
        <v>24835.699999999997</v>
      </c>
      <c r="J47" s="37">
        <v>15530.46</v>
      </c>
    </row>
    <row r="48" spans="1:10" ht="18.75" customHeight="1" thickBot="1" x14ac:dyDescent="0.3">
      <c r="A48" s="5" t="s">
        <v>11</v>
      </c>
      <c r="B48" s="38">
        <v>30.324980927697432</v>
      </c>
      <c r="C48" s="38">
        <v>0</v>
      </c>
      <c r="D48" s="38">
        <v>98.623759667752623</v>
      </c>
      <c r="E48" s="38">
        <v>19.390392183353018</v>
      </c>
      <c r="F48" s="38">
        <v>0</v>
      </c>
      <c r="G48" s="38">
        <v>3.8699891657638137</v>
      </c>
      <c r="H48" s="38">
        <v>9.3896462664700255</v>
      </c>
      <c r="I48" s="38">
        <v>30.456853414382536</v>
      </c>
      <c r="J48" s="38">
        <v>60.488622983983255</v>
      </c>
    </row>
    <row r="49" spans="1:10" ht="18.75" customHeight="1" thickBot="1" x14ac:dyDescent="0.3">
      <c r="A49" s="6" t="s">
        <v>22</v>
      </c>
      <c r="B49" s="39">
        <v>95804.68</v>
      </c>
      <c r="C49" s="35">
        <v>0</v>
      </c>
      <c r="D49" s="35">
        <v>36328.6</v>
      </c>
      <c r="E49" s="35">
        <v>15803.35</v>
      </c>
      <c r="F49" s="35">
        <v>0</v>
      </c>
      <c r="G49" s="35">
        <v>589</v>
      </c>
      <c r="H49" s="40">
        <v>1932</v>
      </c>
      <c r="I49" s="46">
        <v>150457.63</v>
      </c>
      <c r="J49" s="41">
        <v>51237.8</v>
      </c>
    </row>
    <row r="50" spans="1:10" ht="18.75" customHeight="1" thickBot="1" x14ac:dyDescent="0.3">
      <c r="A50" s="7" t="s">
        <v>10</v>
      </c>
      <c r="B50" s="42">
        <v>6.2667162048841361</v>
      </c>
      <c r="C50" s="42" t="e">
        <v>#DIV/0!</v>
      </c>
      <c r="D50" s="42">
        <v>6.1070429543559532</v>
      </c>
      <c r="E50" s="42">
        <v>5.0741047548410503</v>
      </c>
      <c r="F50" s="42" t="e">
        <v>#DIV/0!</v>
      </c>
      <c r="G50" s="42">
        <v>5.9961315280464218</v>
      </c>
      <c r="H50" s="42">
        <v>4.9992237230243752</v>
      </c>
      <c r="I50" s="42">
        <v>6.058119159113696</v>
      </c>
      <c r="J50" s="42">
        <v>3.2991810931550001</v>
      </c>
    </row>
    <row r="51" spans="1:10" ht="18.75" customHeight="1" thickBot="1" x14ac:dyDescent="0.3">
      <c r="A51" s="55" t="s">
        <v>15</v>
      </c>
      <c r="B51" s="56"/>
      <c r="C51" s="56"/>
      <c r="D51" s="56"/>
      <c r="E51" s="56"/>
      <c r="F51" s="56"/>
      <c r="G51" s="56"/>
      <c r="H51" s="56"/>
      <c r="I51" s="56"/>
      <c r="J51" s="57"/>
    </row>
    <row r="52" spans="1:10" ht="20.100000000000001" customHeight="1" thickBot="1" x14ac:dyDescent="0.3">
      <c r="A52" s="3" t="s">
        <v>21</v>
      </c>
      <c r="B52" s="48">
        <v>69840.28</v>
      </c>
      <c r="C52" s="49">
        <v>1953.02</v>
      </c>
      <c r="D52" s="49">
        <v>13563.92</v>
      </c>
      <c r="E52" s="49">
        <v>28270.98</v>
      </c>
      <c r="F52" s="49">
        <v>5534.45</v>
      </c>
      <c r="G52" s="49">
        <v>5555.78</v>
      </c>
      <c r="H52" s="49">
        <v>5238.67</v>
      </c>
      <c r="I52" s="49">
        <f>B52+C52+D52+E52+F52+G52+H52</f>
        <v>129957.09999999999</v>
      </c>
      <c r="J52" s="49">
        <v>37983.71</v>
      </c>
    </row>
    <row r="53" spans="1:10" ht="20.100000000000001" customHeight="1" thickBot="1" x14ac:dyDescent="0.3">
      <c r="A53" s="4" t="s">
        <v>20</v>
      </c>
      <c r="B53" s="34">
        <v>14983</v>
      </c>
      <c r="C53" s="34">
        <v>0</v>
      </c>
      <c r="D53" s="34">
        <v>13563.92</v>
      </c>
      <c r="E53" s="34">
        <v>64</v>
      </c>
      <c r="F53" s="34">
        <v>0</v>
      </c>
      <c r="G53" s="34">
        <v>0</v>
      </c>
      <c r="H53" s="34">
        <v>100</v>
      </c>
      <c r="I53" s="34">
        <v>28710.92</v>
      </c>
      <c r="J53" s="37">
        <v>13674.6</v>
      </c>
    </row>
    <row r="54" spans="1:10" ht="20.100000000000001" customHeight="1" thickBot="1" x14ac:dyDescent="0.3">
      <c r="A54" s="5" t="s">
        <v>11</v>
      </c>
      <c r="B54" s="21">
        <v>21.453235869042906</v>
      </c>
      <c r="C54" s="21">
        <v>0</v>
      </c>
      <c r="D54" s="21">
        <v>100</v>
      </c>
      <c r="E54" s="21">
        <v>0.22638054994909973</v>
      </c>
      <c r="F54" s="21">
        <v>0</v>
      </c>
      <c r="G54" s="21">
        <v>0</v>
      </c>
      <c r="H54" s="21">
        <v>1.9088814527351408</v>
      </c>
      <c r="I54" s="21">
        <v>22.092613639424087</v>
      </c>
      <c r="J54" s="21">
        <v>36.001222629385069</v>
      </c>
    </row>
    <row r="55" spans="1:10" ht="20.100000000000001" customHeight="1" thickBot="1" x14ac:dyDescent="0.3">
      <c r="A55" s="6" t="s">
        <v>22</v>
      </c>
      <c r="B55" s="39">
        <v>96396</v>
      </c>
      <c r="C55" s="35">
        <v>0</v>
      </c>
      <c r="D55" s="35">
        <v>85603</v>
      </c>
      <c r="E55" s="35">
        <v>277</v>
      </c>
      <c r="F55" s="35">
        <v>0</v>
      </c>
      <c r="G55" s="35">
        <v>0</v>
      </c>
      <c r="H55" s="40">
        <v>600</v>
      </c>
      <c r="I55" s="46">
        <v>182876</v>
      </c>
      <c r="J55" s="41">
        <v>51372.66</v>
      </c>
    </row>
    <row r="56" spans="1:10" ht="20.100000000000001" customHeight="1" thickBot="1" x14ac:dyDescent="0.3">
      <c r="A56" s="7" t="s">
        <v>10</v>
      </c>
      <c r="B56" s="42">
        <v>6.4336915170526598</v>
      </c>
      <c r="C56" s="42" t="e">
        <v>#DIV/0!</v>
      </c>
      <c r="D56" s="42">
        <v>6.311081162377838</v>
      </c>
      <c r="E56" s="42">
        <v>4.328125</v>
      </c>
      <c r="F56" s="42" t="e">
        <v>#DIV/0!</v>
      </c>
      <c r="G56" s="42" t="e">
        <v>#DIV/0!</v>
      </c>
      <c r="H56" s="42">
        <v>6</v>
      </c>
      <c r="I56" s="42">
        <v>6.3695625218557961</v>
      </c>
      <c r="J56" s="42">
        <v>3.7567943486463955</v>
      </c>
    </row>
    <row r="57" spans="1:10" ht="20.100000000000001" customHeight="1" thickBot="1" x14ac:dyDescent="0.3">
      <c r="A57" s="55" t="s">
        <v>16</v>
      </c>
      <c r="B57" s="56"/>
      <c r="C57" s="56"/>
      <c r="D57" s="56"/>
      <c r="E57" s="56"/>
      <c r="F57" s="56"/>
      <c r="G57" s="56"/>
      <c r="H57" s="56"/>
      <c r="I57" s="56"/>
      <c r="J57" s="57"/>
    </row>
    <row r="58" spans="1:10" ht="20.100000000000001" customHeight="1" thickBot="1" x14ac:dyDescent="0.3">
      <c r="A58" s="16" t="s">
        <v>21</v>
      </c>
      <c r="B58" s="48">
        <v>104967.43</v>
      </c>
      <c r="C58" s="49">
        <v>1926.27</v>
      </c>
      <c r="D58" s="49">
        <v>10970.27</v>
      </c>
      <c r="E58" s="49">
        <v>28079.599999999999</v>
      </c>
      <c r="F58" s="49">
        <v>3104.84</v>
      </c>
      <c r="G58" s="49">
        <v>2062.2600000000002</v>
      </c>
      <c r="H58" s="49">
        <v>2113.54</v>
      </c>
      <c r="I58" s="49">
        <f>B58+C58+D58+E58+F58+G58+H58</f>
        <v>153224.21000000002</v>
      </c>
      <c r="J58" s="49">
        <v>34083.03</v>
      </c>
    </row>
    <row r="59" spans="1:10" ht="20.100000000000001" customHeight="1" thickBot="1" x14ac:dyDescent="0.3">
      <c r="A59" s="17" t="s">
        <v>20</v>
      </c>
      <c r="B59" s="34">
        <v>65294.789999999994</v>
      </c>
      <c r="C59" s="34">
        <v>322.63</v>
      </c>
      <c r="D59" s="34">
        <v>10546.32</v>
      </c>
      <c r="E59" s="34">
        <v>9251.5600000000013</v>
      </c>
      <c r="F59" s="34">
        <v>935.73</v>
      </c>
      <c r="G59" s="34">
        <v>175.62</v>
      </c>
      <c r="H59" s="34">
        <v>489.77</v>
      </c>
      <c r="I59" s="34">
        <v>87016.42</v>
      </c>
      <c r="J59" s="37">
        <v>28939.65</v>
      </c>
    </row>
    <row r="60" spans="1:10" ht="20.100000000000001" customHeight="1" thickBot="1" x14ac:dyDescent="0.3">
      <c r="A60" s="18" t="s">
        <v>11</v>
      </c>
      <c r="B60" s="38">
        <v>62.204809625233267</v>
      </c>
      <c r="C60" s="38">
        <v>16.748950043348025</v>
      </c>
      <c r="D60" s="38">
        <v>96.135464304889481</v>
      </c>
      <c r="E60" s="38">
        <v>32.947620336472035</v>
      </c>
      <c r="F60" s="38">
        <v>30.137784877803686</v>
      </c>
      <c r="G60" s="38">
        <v>8.5159000320037226</v>
      </c>
      <c r="H60" s="38">
        <v>23.172970466610522</v>
      </c>
      <c r="I60" s="38">
        <v>56.790255273628098</v>
      </c>
      <c r="J60" s="38">
        <v>84.909264229148647</v>
      </c>
    </row>
    <row r="61" spans="1:10" ht="20.100000000000001" customHeight="1" thickBot="1" x14ac:dyDescent="0.3">
      <c r="A61" s="19" t="s">
        <v>22</v>
      </c>
      <c r="B61" s="39">
        <v>401022.36</v>
      </c>
      <c r="C61" s="35">
        <v>1515.81</v>
      </c>
      <c r="D61" s="35">
        <v>66651.850000000006</v>
      </c>
      <c r="E61" s="35">
        <v>52595.270000000004</v>
      </c>
      <c r="F61" s="35">
        <v>5855.17</v>
      </c>
      <c r="G61" s="35">
        <v>884.81000000000006</v>
      </c>
      <c r="H61" s="40">
        <v>2426.1899999999996</v>
      </c>
      <c r="I61" s="46">
        <v>530951.46</v>
      </c>
      <c r="J61" s="41">
        <v>89698.260000000009</v>
      </c>
    </row>
    <row r="62" spans="1:10" ht="20.100000000000001" customHeight="1" thickBot="1" x14ac:dyDescent="0.3">
      <c r="A62" s="20" t="s">
        <v>10</v>
      </c>
      <c r="B62" s="42">
        <v>6.1417206487684552</v>
      </c>
      <c r="C62" s="42">
        <v>4.6982921612993209</v>
      </c>
      <c r="D62" s="42">
        <v>6.3199153828065153</v>
      </c>
      <c r="E62" s="42">
        <v>5.6850163648076641</v>
      </c>
      <c r="F62" s="42">
        <v>6.257328502880104</v>
      </c>
      <c r="G62" s="42">
        <v>5.0382074934517709</v>
      </c>
      <c r="H62" s="42">
        <v>4.9537333850582916</v>
      </c>
      <c r="I62" s="42">
        <v>6.1017387293110881</v>
      </c>
      <c r="J62" s="42">
        <v>3.099493601339339</v>
      </c>
    </row>
    <row r="63" spans="1:10" ht="20.100000000000001" customHeight="1" thickBot="1" x14ac:dyDescent="0.3">
      <c r="A63" s="55" t="s">
        <v>17</v>
      </c>
      <c r="B63" s="56"/>
      <c r="C63" s="56"/>
      <c r="D63" s="56"/>
      <c r="E63" s="56"/>
      <c r="F63" s="56"/>
      <c r="G63" s="56"/>
      <c r="H63" s="56"/>
      <c r="I63" s="56"/>
      <c r="J63" s="57"/>
    </row>
    <row r="64" spans="1:10" ht="20.100000000000001" customHeight="1" thickBot="1" x14ac:dyDescent="0.3">
      <c r="A64" s="3" t="s">
        <v>21</v>
      </c>
      <c r="B64" s="48">
        <v>46366.99</v>
      </c>
      <c r="C64" s="49">
        <v>1510.96</v>
      </c>
      <c r="D64" s="49">
        <v>3121.09</v>
      </c>
      <c r="E64" s="49">
        <v>34395.360000000001</v>
      </c>
      <c r="F64" s="49">
        <v>1054.8599999999999</v>
      </c>
      <c r="G64" s="49">
        <v>1753.31</v>
      </c>
      <c r="H64" s="49">
        <v>1359.81</v>
      </c>
      <c r="I64" s="49">
        <f>B64+C64+D64+E64+F64+G64+H64</f>
        <v>89562.37999999999</v>
      </c>
      <c r="J64" s="49">
        <v>23087.5</v>
      </c>
    </row>
    <row r="65" spans="1:10" ht="20.100000000000001" customHeight="1" thickBot="1" x14ac:dyDescent="0.3">
      <c r="A65" s="4" t="s">
        <v>20</v>
      </c>
      <c r="B65" s="34">
        <v>18245.577094491651</v>
      </c>
      <c r="C65" s="34">
        <v>0</v>
      </c>
      <c r="D65" s="43">
        <v>2745.4914117926874</v>
      </c>
      <c r="E65" s="44">
        <v>12623.450362157922</v>
      </c>
      <c r="F65" s="34">
        <v>137.36783939889591</v>
      </c>
      <c r="G65" s="34">
        <v>0</v>
      </c>
      <c r="H65" s="34">
        <v>0</v>
      </c>
      <c r="I65" s="34">
        <v>33751.886707841157</v>
      </c>
      <c r="J65" s="37">
        <v>19618.586032619991</v>
      </c>
    </row>
    <row r="66" spans="1:10" ht="20.100000000000001" customHeight="1" thickBot="1" x14ac:dyDescent="0.3">
      <c r="A66" s="5" t="s">
        <v>11</v>
      </c>
      <c r="B66" s="38">
        <v>39.350359155277602</v>
      </c>
      <c r="C66" s="38">
        <v>0</v>
      </c>
      <c r="D66" s="38">
        <v>87.96578797127566</v>
      </c>
      <c r="E66" s="38">
        <v>36.701027005264436</v>
      </c>
      <c r="F66" s="38">
        <v>13.022376372115344</v>
      </c>
      <c r="G66" s="38">
        <v>0</v>
      </c>
      <c r="H66" s="38">
        <v>0</v>
      </c>
      <c r="I66" s="38">
        <v>37.685339210325985</v>
      </c>
      <c r="J66" s="38">
        <v>84.974925966951773</v>
      </c>
    </row>
    <row r="67" spans="1:10" ht="20.100000000000001" customHeight="1" thickBot="1" x14ac:dyDescent="0.3">
      <c r="A67" s="6" t="s">
        <v>22</v>
      </c>
      <c r="B67" s="39">
        <v>128451.07243960875</v>
      </c>
      <c r="C67" s="35">
        <v>0</v>
      </c>
      <c r="D67" s="35">
        <v>17692.937633775025</v>
      </c>
      <c r="E67" s="35">
        <v>71390.961969111886</v>
      </c>
      <c r="F67" s="35">
        <v>912.23247463708844</v>
      </c>
      <c r="G67" s="35">
        <v>0</v>
      </c>
      <c r="H67" s="40">
        <v>0</v>
      </c>
      <c r="I67" s="46">
        <v>218447.20451713275</v>
      </c>
      <c r="J67" s="41">
        <v>64983.012191210568</v>
      </c>
    </row>
    <row r="68" spans="1:10" ht="20.100000000000001" customHeight="1" thickBot="1" x14ac:dyDescent="0.3">
      <c r="A68" s="26" t="s">
        <v>10</v>
      </c>
      <c r="B68" s="42">
        <v>7.0401211084952848</v>
      </c>
      <c r="C68" s="42" t="e">
        <v>#DIV/0!</v>
      </c>
      <c r="D68" s="42">
        <v>6.4443609467429734</v>
      </c>
      <c r="E68" s="42">
        <v>5.6554238279515774</v>
      </c>
      <c r="F68" s="42">
        <v>6.6408009227552904</v>
      </c>
      <c r="G68" s="42" t="e">
        <v>#DIV/0!</v>
      </c>
      <c r="H68" s="42" t="e">
        <v>#DIV/0!</v>
      </c>
      <c r="I68" s="42">
        <v>6.4721479545137139</v>
      </c>
      <c r="J68" s="42">
        <v>3.3123188431196193</v>
      </c>
    </row>
    <row r="69" spans="1:10" ht="20.100000000000001" customHeight="1" thickBot="1" x14ac:dyDescent="0.3">
      <c r="A69" s="62" t="s">
        <v>28</v>
      </c>
      <c r="B69" s="63"/>
      <c r="C69" s="63"/>
      <c r="D69" s="63"/>
      <c r="E69" s="63"/>
      <c r="F69" s="63"/>
      <c r="G69" s="63"/>
      <c r="H69" s="63"/>
      <c r="I69" s="63"/>
      <c r="J69" s="64"/>
    </row>
    <row r="70" spans="1:10" ht="20.100000000000001" customHeight="1" thickBot="1" x14ac:dyDescent="0.3">
      <c r="A70" s="3" t="s">
        <v>21</v>
      </c>
      <c r="B70" s="48">
        <v>32569.39</v>
      </c>
      <c r="C70" s="49">
        <v>1010.97</v>
      </c>
      <c r="D70" s="49">
        <v>3458.28</v>
      </c>
      <c r="E70" s="49">
        <v>8448.56</v>
      </c>
      <c r="F70" s="49">
        <v>408.79</v>
      </c>
      <c r="G70" s="49">
        <v>1152.51</v>
      </c>
      <c r="H70" s="49">
        <v>504.67</v>
      </c>
      <c r="I70" s="49">
        <f>B70+C70+D70+E70+F70+G70+H70</f>
        <v>47553.17</v>
      </c>
      <c r="J70" s="49">
        <v>13055</v>
      </c>
    </row>
    <row r="71" spans="1:10" ht="20.100000000000001" customHeight="1" thickBot="1" x14ac:dyDescent="0.3">
      <c r="A71" s="4" t="s">
        <v>20</v>
      </c>
      <c r="B71" s="34">
        <v>15610.35</v>
      </c>
      <c r="C71" s="34">
        <v>64.55</v>
      </c>
      <c r="D71" s="34">
        <v>3271.65</v>
      </c>
      <c r="E71" s="34">
        <v>5243.5300000000007</v>
      </c>
      <c r="F71" s="34">
        <v>79.509999999999991</v>
      </c>
      <c r="G71" s="34">
        <v>5.57</v>
      </c>
      <c r="H71" s="34">
        <v>34</v>
      </c>
      <c r="I71" s="34">
        <v>24309.159999999996</v>
      </c>
      <c r="J71" s="37">
        <v>12229.98</v>
      </c>
    </row>
    <row r="72" spans="1:10" ht="20.100000000000001" customHeight="1" thickBot="1" x14ac:dyDescent="0.3">
      <c r="A72" s="5" t="s">
        <v>11</v>
      </c>
      <c r="B72" s="21">
        <v>47.92951295679778</v>
      </c>
      <c r="C72" s="21">
        <v>6.384957021474424</v>
      </c>
      <c r="D72" s="21">
        <v>94.603386654637561</v>
      </c>
      <c r="E72" s="21">
        <v>62.064186086149611</v>
      </c>
      <c r="F72" s="21">
        <v>19.450084395410844</v>
      </c>
      <c r="G72" s="21">
        <v>0.48329298661182984</v>
      </c>
      <c r="H72" s="21">
        <v>6.7370757128420555</v>
      </c>
      <c r="I72" s="21">
        <v>51.119956881949193</v>
      </c>
      <c r="J72" s="21">
        <v>93.68042895442359</v>
      </c>
    </row>
    <row r="73" spans="1:10" ht="20.100000000000001" customHeight="1" thickBot="1" x14ac:dyDescent="0.3">
      <c r="A73" s="6" t="s">
        <v>22</v>
      </c>
      <c r="B73" s="39">
        <v>104804.23</v>
      </c>
      <c r="C73" s="35">
        <v>293.7</v>
      </c>
      <c r="D73" s="35">
        <v>21030.12</v>
      </c>
      <c r="E73" s="35">
        <v>29120.260000000002</v>
      </c>
      <c r="F73" s="35">
        <v>411.04999999999995</v>
      </c>
      <c r="G73" s="35">
        <v>36.21</v>
      </c>
      <c r="H73" s="40">
        <v>170</v>
      </c>
      <c r="I73" s="46">
        <v>155865.57</v>
      </c>
      <c r="J73" s="41">
        <v>36759.100000000006</v>
      </c>
    </row>
    <row r="74" spans="1:10" ht="20.100000000000001" customHeight="1" thickBot="1" x14ac:dyDescent="0.3">
      <c r="A74" s="7" t="s">
        <v>10</v>
      </c>
      <c r="B74" s="22">
        <v>6.7137655465764698</v>
      </c>
      <c r="C74" s="22">
        <v>4.5499612703330747</v>
      </c>
      <c r="D74" s="22">
        <v>6.4279858786850665</v>
      </c>
      <c r="E74" s="22">
        <v>5.5535602923984415</v>
      </c>
      <c r="F74" s="22">
        <v>5.1697899635266005</v>
      </c>
      <c r="G74" s="22">
        <v>6.5008976660682221</v>
      </c>
      <c r="H74" s="22">
        <v>5</v>
      </c>
      <c r="I74" s="22">
        <v>6.4118040277821216</v>
      </c>
      <c r="J74" s="22">
        <v>3.0056549560996837</v>
      </c>
    </row>
    <row r="75" spans="1:10" ht="20.100000000000001" customHeight="1" thickBot="1" x14ac:dyDescent="0.3">
      <c r="A75" s="55" t="s">
        <v>27</v>
      </c>
      <c r="B75" s="56"/>
      <c r="C75" s="56"/>
      <c r="D75" s="56"/>
      <c r="E75" s="56"/>
      <c r="F75" s="56"/>
      <c r="G75" s="56"/>
      <c r="H75" s="56"/>
      <c r="I75" s="56"/>
      <c r="J75" s="57"/>
    </row>
    <row r="76" spans="1:10" ht="20.100000000000001" customHeight="1" thickBot="1" x14ac:dyDescent="0.3">
      <c r="A76" s="3" t="s">
        <v>21</v>
      </c>
      <c r="B76" s="48">
        <v>37764.92</v>
      </c>
      <c r="C76" s="49">
        <v>1349.55</v>
      </c>
      <c r="D76" s="49">
        <v>4444.4399999999996</v>
      </c>
      <c r="E76" s="49">
        <v>12396.82</v>
      </c>
      <c r="F76" s="49">
        <v>979.56</v>
      </c>
      <c r="G76" s="49">
        <v>2333.35</v>
      </c>
      <c r="H76" s="49">
        <v>1273.04</v>
      </c>
      <c r="I76" s="49">
        <f>B76+C76+D76+E76+F76+G76+H76</f>
        <v>60541.68</v>
      </c>
      <c r="J76" s="49">
        <v>18818.25</v>
      </c>
    </row>
    <row r="77" spans="1:10" ht="20.100000000000001" customHeight="1" thickBot="1" x14ac:dyDescent="0.3">
      <c r="A77" s="4" t="s">
        <v>20</v>
      </c>
      <c r="B77" s="34">
        <v>4949.3899999999994</v>
      </c>
      <c r="C77" s="34">
        <v>0</v>
      </c>
      <c r="D77" s="34">
        <v>2580.5000000000005</v>
      </c>
      <c r="E77" s="34">
        <v>1830.2</v>
      </c>
      <c r="F77" s="34">
        <v>183.63</v>
      </c>
      <c r="G77" s="34">
        <v>0</v>
      </c>
      <c r="H77" s="34">
        <v>0</v>
      </c>
      <c r="I77" s="34">
        <v>9543.7200000000012</v>
      </c>
      <c r="J77" s="37">
        <v>9584.5300000000007</v>
      </c>
    </row>
    <row r="78" spans="1:10" ht="20.100000000000001" customHeight="1" thickBot="1" x14ac:dyDescent="0.3">
      <c r="A78" s="5" t="s">
        <v>11</v>
      </c>
      <c r="B78" s="21">
        <v>13.105787063761817</v>
      </c>
      <c r="C78" s="21">
        <v>0</v>
      </c>
      <c r="D78" s="21">
        <v>58.061308061308083</v>
      </c>
      <c r="E78" s="21">
        <v>14.763463533390015</v>
      </c>
      <c r="F78" s="21">
        <v>18.746171750581894</v>
      </c>
      <c r="G78" s="21">
        <v>0</v>
      </c>
      <c r="H78" s="21">
        <v>0</v>
      </c>
      <c r="I78" s="21">
        <v>15.763883658332576</v>
      </c>
      <c r="J78" s="21">
        <v>50.932100487558621</v>
      </c>
    </row>
    <row r="79" spans="1:10" ht="20.100000000000001" customHeight="1" thickBot="1" x14ac:dyDescent="0.3">
      <c r="A79" s="6" t="s">
        <v>22</v>
      </c>
      <c r="B79" s="39">
        <v>32605.08</v>
      </c>
      <c r="C79" s="35">
        <v>0</v>
      </c>
      <c r="D79" s="35">
        <v>15839.58</v>
      </c>
      <c r="E79" s="35">
        <v>10300.470000000001</v>
      </c>
      <c r="F79" s="35">
        <v>420</v>
      </c>
      <c r="G79" s="35">
        <v>0</v>
      </c>
      <c r="H79" s="40">
        <v>0</v>
      </c>
      <c r="I79" s="46">
        <v>59165.130000000005</v>
      </c>
      <c r="J79" s="41">
        <v>29334.3</v>
      </c>
    </row>
    <row r="80" spans="1:10" ht="20.100000000000001" customHeight="1" thickBot="1" x14ac:dyDescent="0.3">
      <c r="A80" s="7" t="s">
        <v>10</v>
      </c>
      <c r="B80" s="22">
        <v>6.5876966656497071</v>
      </c>
      <c r="C80" s="22" t="e">
        <v>#DIV/0!</v>
      </c>
      <c r="D80" s="22">
        <v>6.1381825227669049</v>
      </c>
      <c r="E80" s="22">
        <v>5.6280570429461267</v>
      </c>
      <c r="F80" s="22">
        <v>2.2872079725535044</v>
      </c>
      <c r="G80" s="22" t="e">
        <v>#DIV/0!</v>
      </c>
      <c r="H80" s="22" t="e">
        <v>#DIV/0!</v>
      </c>
      <c r="I80" s="22">
        <v>6.1993782298726279</v>
      </c>
      <c r="J80" s="22">
        <v>3.0605882604572159</v>
      </c>
    </row>
    <row r="81" spans="1:12" ht="15.75" x14ac:dyDescent="0.25">
      <c r="A81" s="1" t="s">
        <v>18</v>
      </c>
      <c r="B81" s="8"/>
      <c r="C81" s="8"/>
      <c r="D81" s="8"/>
      <c r="E81" s="8"/>
      <c r="F81" s="8"/>
      <c r="G81" s="8"/>
      <c r="H81" s="8"/>
      <c r="I81" s="8"/>
      <c r="J81" s="8"/>
    </row>
    <row r="82" spans="1:12" ht="15.75" x14ac:dyDescent="0.25">
      <c r="A82" s="9" t="s">
        <v>19</v>
      </c>
      <c r="B82" s="8"/>
      <c r="C82" s="8"/>
      <c r="D82" s="8"/>
      <c r="E82" s="8"/>
      <c r="F82" s="8"/>
      <c r="G82" s="8"/>
      <c r="H82" s="8"/>
      <c r="I82" s="8"/>
      <c r="J82" s="8"/>
    </row>
    <row r="83" spans="1:12" ht="15.75" x14ac:dyDescent="0.25">
      <c r="A83" s="1"/>
      <c r="B83" s="8"/>
      <c r="C83" s="8"/>
      <c r="D83" s="8"/>
      <c r="E83" s="8"/>
      <c r="F83" s="8"/>
      <c r="G83" s="8"/>
      <c r="H83" s="8"/>
      <c r="I83" s="8"/>
      <c r="J83" s="8"/>
    </row>
    <row r="84" spans="1:12" ht="16.5" thickBot="1" x14ac:dyDescent="0.3">
      <c r="A84" s="58" t="s">
        <v>32</v>
      </c>
      <c r="B84" s="58"/>
      <c r="C84" s="58"/>
      <c r="D84" s="58"/>
      <c r="E84" s="58"/>
      <c r="F84" s="58"/>
      <c r="G84" s="58"/>
      <c r="H84" s="58"/>
      <c r="I84" s="58"/>
      <c r="J84" s="58"/>
    </row>
    <row r="85" spans="1:12" ht="16.5" thickBot="1" x14ac:dyDescent="0.3">
      <c r="A85" s="65" t="s">
        <v>23</v>
      </c>
      <c r="B85" s="66"/>
      <c r="C85" s="66"/>
      <c r="D85" s="66"/>
      <c r="E85" s="66"/>
      <c r="F85" s="66"/>
      <c r="G85" s="66"/>
      <c r="H85" s="66"/>
      <c r="I85" s="66"/>
      <c r="J85" s="67"/>
    </row>
    <row r="86" spans="1:12" ht="27" thickTop="1" thickBot="1" x14ac:dyDescent="0.3">
      <c r="A86" s="47" t="s">
        <v>41</v>
      </c>
      <c r="B86" s="11" t="s">
        <v>0</v>
      </c>
      <c r="C86" s="11" t="s">
        <v>1</v>
      </c>
      <c r="D86" s="11" t="s">
        <v>2</v>
      </c>
      <c r="E86" s="11" t="s">
        <v>3</v>
      </c>
      <c r="F86" s="11" t="s">
        <v>4</v>
      </c>
      <c r="G86" s="11" t="s">
        <v>5</v>
      </c>
      <c r="H86" s="11" t="s">
        <v>6</v>
      </c>
      <c r="I86" s="30" t="s">
        <v>7</v>
      </c>
      <c r="J86" s="12" t="s">
        <v>8</v>
      </c>
    </row>
    <row r="87" spans="1:12" ht="16.5" thickTop="1" thickBot="1" x14ac:dyDescent="0.3">
      <c r="A87" s="13" t="s">
        <v>21</v>
      </c>
      <c r="B87" s="31">
        <f t="shared" ref="B87:J88" si="0">B76+B70+B64+B58+B52+B46+B40+B34+B28+B22+B16+B10+B4</f>
        <v>774637.6399999999</v>
      </c>
      <c r="C87" s="31">
        <f t="shared" si="0"/>
        <v>23945.71</v>
      </c>
      <c r="D87" s="31">
        <f t="shared" si="0"/>
        <v>114632.72999999998</v>
      </c>
      <c r="E87" s="31">
        <f t="shared" si="0"/>
        <v>217278.52</v>
      </c>
      <c r="F87" s="31">
        <f t="shared" si="0"/>
        <v>31432.270000000004</v>
      </c>
      <c r="G87" s="31">
        <f t="shared" si="0"/>
        <v>46740.28</v>
      </c>
      <c r="H87" s="31">
        <f t="shared" si="0"/>
        <v>42097.439999999995</v>
      </c>
      <c r="I87" s="31">
        <f t="shared" si="0"/>
        <v>1250764.5899999999</v>
      </c>
      <c r="J87" s="31">
        <f t="shared" si="0"/>
        <v>368213.70999999996</v>
      </c>
    </row>
    <row r="88" spans="1:12" ht="15.75" thickBot="1" x14ac:dyDescent="0.3">
      <c r="A88" s="14" t="s">
        <v>20</v>
      </c>
      <c r="B88" s="32">
        <f t="shared" si="0"/>
        <v>303478.17709449166</v>
      </c>
      <c r="C88" s="32">
        <f t="shared" si="0"/>
        <v>2152.44</v>
      </c>
      <c r="D88" s="32">
        <f t="shared" si="0"/>
        <v>109891.0614117927</v>
      </c>
      <c r="E88" s="32">
        <f t="shared" si="0"/>
        <v>55581.670362157922</v>
      </c>
      <c r="F88" s="32">
        <f t="shared" si="0"/>
        <v>2135.3878393988957</v>
      </c>
      <c r="G88" s="32">
        <f t="shared" si="0"/>
        <v>577.69000000000005</v>
      </c>
      <c r="H88" s="32">
        <f t="shared" si="0"/>
        <v>3399.86</v>
      </c>
      <c r="I88" s="32">
        <f t="shared" si="0"/>
        <v>477216.28670784115</v>
      </c>
      <c r="J88" s="32">
        <f t="shared" si="0"/>
        <v>252912.64603262002</v>
      </c>
      <c r="L88" s="24"/>
    </row>
    <row r="89" spans="1:12" ht="15.75" thickBot="1" x14ac:dyDescent="0.3">
      <c r="A89" s="15" t="s">
        <v>11</v>
      </c>
      <c r="B89" s="25">
        <f>(B88/B87)*100</f>
        <v>39.176792015230724</v>
      </c>
      <c r="C89" s="25">
        <f t="shared" ref="C89:J89" si="1">(C88/C87)*100</f>
        <v>8.9888334904247991</v>
      </c>
      <c r="D89" s="25">
        <f t="shared" si="1"/>
        <v>95.863599699486116</v>
      </c>
      <c r="E89" s="25">
        <f t="shared" si="1"/>
        <v>25.58083991098518</v>
      </c>
      <c r="F89" s="25">
        <f t="shared" si="1"/>
        <v>6.793616367506691</v>
      </c>
      <c r="G89" s="25">
        <f t="shared" si="1"/>
        <v>1.2359575081706831</v>
      </c>
      <c r="H89" s="25">
        <f t="shared" si="1"/>
        <v>8.0761680520240677</v>
      </c>
      <c r="I89" s="25">
        <f t="shared" si="1"/>
        <v>38.153965224410555</v>
      </c>
      <c r="J89" s="25">
        <f t="shared" si="1"/>
        <v>68.686374017040279</v>
      </c>
    </row>
    <row r="90" spans="1:12" ht="15.75" thickBot="1" x14ac:dyDescent="0.3">
      <c r="A90" s="27" t="s">
        <v>22</v>
      </c>
      <c r="B90" s="32">
        <f>B79+B73+B67+B61+B55+B49+B43+B37+B31+B25+B19+B13+B7</f>
        <v>1878614.6324396085</v>
      </c>
      <c r="C90" s="32">
        <f t="shared" ref="C90:J90" si="2">C79+C73+C67+C61+C55+C49+C43+C37+C31+C25+C19+C13+C7</f>
        <v>9942.9399999999987</v>
      </c>
      <c r="D90" s="32">
        <f t="shared" si="2"/>
        <v>684000.37763377512</v>
      </c>
      <c r="E90" s="32">
        <f t="shared" si="2"/>
        <v>298570.79196911189</v>
      </c>
      <c r="F90" s="32">
        <f t="shared" si="2"/>
        <v>12240.192474637088</v>
      </c>
      <c r="G90" s="32">
        <f t="shared" si="2"/>
        <v>2643.43</v>
      </c>
      <c r="H90" s="32">
        <f t="shared" si="2"/>
        <v>19979.440000000002</v>
      </c>
      <c r="I90" s="32">
        <f t="shared" si="2"/>
        <v>2905991.8045171327</v>
      </c>
      <c r="J90" s="32">
        <f t="shared" si="2"/>
        <v>852824.41219121055</v>
      </c>
    </row>
    <row r="91" spans="1:12" ht="15.75" thickBot="1" x14ac:dyDescent="0.3">
      <c r="A91" s="15" t="s">
        <v>10</v>
      </c>
      <c r="B91" s="25">
        <f>B90/B88</f>
        <v>6.190279150960758</v>
      </c>
      <c r="C91" s="25">
        <f t="shared" ref="C91:J91" si="3">C90/C88</f>
        <v>4.6193807957480804</v>
      </c>
      <c r="D91" s="25">
        <f t="shared" si="3"/>
        <v>6.2243495407750533</v>
      </c>
      <c r="E91" s="25">
        <f t="shared" si="3"/>
        <v>5.3717491760087519</v>
      </c>
      <c r="F91" s="25">
        <f t="shared" si="3"/>
        <v>5.7320699541319202</v>
      </c>
      <c r="G91" s="25">
        <f t="shared" si="3"/>
        <v>4.5758624868008786</v>
      </c>
      <c r="H91" s="25">
        <f t="shared" si="3"/>
        <v>5.8765478578529713</v>
      </c>
      <c r="I91" s="25">
        <f t="shared" si="3"/>
        <v>6.0894648515972039</v>
      </c>
      <c r="J91" s="25">
        <f t="shared" si="3"/>
        <v>3.3720117422725293</v>
      </c>
    </row>
    <row r="93" spans="1:12" x14ac:dyDescent="0.25">
      <c r="B93" s="23"/>
      <c r="C93" s="24"/>
      <c r="D93" s="23"/>
      <c r="I93" s="23"/>
    </row>
    <row r="94" spans="1:12" x14ac:dyDescent="0.25">
      <c r="G94" s="50"/>
    </row>
  </sheetData>
  <mergeCells count="16">
    <mergeCell ref="A69:J69"/>
    <mergeCell ref="A75:J75"/>
    <mergeCell ref="A84:J84"/>
    <mergeCell ref="A85:J85"/>
    <mergeCell ref="A33:J33"/>
    <mergeCell ref="A39:J39"/>
    <mergeCell ref="A45:J45"/>
    <mergeCell ref="A51:J51"/>
    <mergeCell ref="A57:J57"/>
    <mergeCell ref="A63:J63"/>
    <mergeCell ref="A27:J27"/>
    <mergeCell ref="A1:J1"/>
    <mergeCell ref="A3:J3"/>
    <mergeCell ref="A9:J9"/>
    <mergeCell ref="A15:J15"/>
    <mergeCell ref="A21:J21"/>
  </mergeCells>
  <conditionalFormatting sqref="D65">
    <cfRule type="expression" dxfId="11" priority="2">
      <formula>D$39=100</formula>
    </cfRule>
  </conditionalFormatting>
  <conditionalFormatting sqref="D65">
    <cfRule type="cellIs" dxfId="10" priority="1" operator="greaterThan">
      <formula>D64</formula>
    </cfRule>
  </conditionalFormatting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4"/>
  <sheetViews>
    <sheetView workbookViewId="0">
      <pane xSplit="10" ySplit="2" topLeftCell="K3" activePane="bottomRight" state="frozen"/>
      <selection pane="topRight" activeCell="K1" sqref="K1"/>
      <selection pane="bottomLeft" activeCell="A3" sqref="A3"/>
      <selection pane="bottomRight" activeCell="D4" sqref="D4"/>
    </sheetView>
  </sheetViews>
  <sheetFormatPr defaultRowHeight="15" x14ac:dyDescent="0.25"/>
  <cols>
    <col min="1" max="1" width="34.42578125" customWidth="1"/>
    <col min="2" max="10" width="12.7109375" customWidth="1"/>
    <col min="11" max="11" width="9.140625" style="28"/>
    <col min="12" max="12" width="11.42578125" bestFit="1" customWidth="1"/>
  </cols>
  <sheetData>
    <row r="1" spans="1:10" ht="32.25" customHeight="1" thickBot="1" x14ac:dyDescent="0.3">
      <c r="A1" s="58" t="s">
        <v>30</v>
      </c>
      <c r="B1" s="58"/>
      <c r="C1" s="58"/>
      <c r="D1" s="58"/>
      <c r="E1" s="58"/>
      <c r="F1" s="58"/>
      <c r="G1" s="58"/>
      <c r="H1" s="58"/>
      <c r="I1" s="58"/>
      <c r="J1" s="58"/>
    </row>
    <row r="2" spans="1:10" ht="30.75" thickBot="1" x14ac:dyDescent="0.3">
      <c r="A2" s="45" t="s">
        <v>42</v>
      </c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9" t="s">
        <v>7</v>
      </c>
      <c r="J2" s="10" t="s">
        <v>8</v>
      </c>
    </row>
    <row r="3" spans="1:10" ht="17.25" thickTop="1" thickBot="1" x14ac:dyDescent="0.3">
      <c r="A3" s="59" t="s">
        <v>24</v>
      </c>
      <c r="B3" s="60"/>
      <c r="C3" s="60"/>
      <c r="D3" s="60"/>
      <c r="E3" s="60"/>
      <c r="F3" s="60"/>
      <c r="G3" s="60"/>
      <c r="H3" s="60"/>
      <c r="I3" s="60"/>
      <c r="J3" s="61"/>
    </row>
    <row r="4" spans="1:10" ht="20.100000000000001" customHeight="1" thickBot="1" x14ac:dyDescent="0.3">
      <c r="A4" s="3" t="s">
        <v>21</v>
      </c>
      <c r="B4" s="48">
        <v>165703.76999999999</v>
      </c>
      <c r="C4" s="49">
        <v>6702.03</v>
      </c>
      <c r="D4" s="49">
        <v>24047.71</v>
      </c>
      <c r="E4" s="49">
        <v>39578.04</v>
      </c>
      <c r="F4" s="49">
        <v>5138.47</v>
      </c>
      <c r="G4" s="49">
        <v>6563.73</v>
      </c>
      <c r="H4" s="49">
        <v>6055.78</v>
      </c>
      <c r="I4" s="49">
        <f>B4+C4+D4+E4+F4+G4+H4</f>
        <v>253789.53</v>
      </c>
      <c r="J4" s="49">
        <v>86675.55</v>
      </c>
    </row>
    <row r="5" spans="1:10" ht="20.100000000000001" customHeight="1" thickBot="1" x14ac:dyDescent="0.3">
      <c r="A5" s="4" t="s">
        <v>20</v>
      </c>
      <c r="B5" s="34">
        <v>104505.67</v>
      </c>
      <c r="C5" s="34">
        <v>1894.9900000000002</v>
      </c>
      <c r="D5" s="34">
        <v>24005.25</v>
      </c>
      <c r="E5" s="34">
        <v>22023.63</v>
      </c>
      <c r="F5" s="34">
        <v>1313.8500000000001</v>
      </c>
      <c r="G5" s="34">
        <v>505.68</v>
      </c>
      <c r="H5" s="34">
        <v>1847.46</v>
      </c>
      <c r="I5" s="33">
        <f>B5+C5+D5+E5+F5+G5+H5</f>
        <v>156096.53</v>
      </c>
      <c r="J5" s="37">
        <v>80540.349999999991</v>
      </c>
    </row>
    <row r="6" spans="1:10" ht="20.100000000000001" customHeight="1" thickBot="1" x14ac:dyDescent="0.3">
      <c r="A6" s="5" t="s">
        <v>11</v>
      </c>
      <c r="B6" s="38">
        <f>(B5/B4)*100</f>
        <v>63.067768464169525</v>
      </c>
      <c r="C6" s="38">
        <f t="shared" ref="C6:J6" si="0">(C5/C4)*100</f>
        <v>28.27486597344387</v>
      </c>
      <c r="D6" s="38">
        <f t="shared" si="0"/>
        <v>99.823434331169167</v>
      </c>
      <c r="E6" s="38">
        <f t="shared" si="0"/>
        <v>55.646085556535894</v>
      </c>
      <c r="F6" s="38">
        <f t="shared" si="0"/>
        <v>25.568895021280657</v>
      </c>
      <c r="G6" s="38">
        <f t="shared" si="0"/>
        <v>7.7041560210429143</v>
      </c>
      <c r="H6" s="38">
        <f t="shared" si="0"/>
        <v>30.507383029106077</v>
      </c>
      <c r="I6" s="38">
        <f t="shared" si="0"/>
        <v>61.506292241449046</v>
      </c>
      <c r="J6" s="38">
        <f t="shared" si="0"/>
        <v>92.921648607940753</v>
      </c>
    </row>
    <row r="7" spans="1:10" ht="20.100000000000001" customHeight="1" thickBot="1" x14ac:dyDescent="0.3">
      <c r="A7" s="6" t="s">
        <v>22</v>
      </c>
      <c r="B7" s="39">
        <v>680733.87000000011</v>
      </c>
      <c r="C7" s="35">
        <v>10305.65</v>
      </c>
      <c r="D7" s="35">
        <v>154746.51</v>
      </c>
      <c r="E7" s="35">
        <v>120934.92000000001</v>
      </c>
      <c r="F7" s="35">
        <v>7645.27</v>
      </c>
      <c r="G7" s="35">
        <v>2051.4499999999998</v>
      </c>
      <c r="H7" s="40">
        <v>10368.49</v>
      </c>
      <c r="I7" s="36">
        <f>B7+C7+D7+E7+F7+G7+H7</f>
        <v>986786.16000000015</v>
      </c>
      <c r="J7" s="41">
        <v>285037.95</v>
      </c>
    </row>
    <row r="8" spans="1:10" ht="20.100000000000001" customHeight="1" thickBot="1" x14ac:dyDescent="0.3">
      <c r="A8" s="7" t="s">
        <v>10</v>
      </c>
      <c r="B8" s="42">
        <f t="shared" ref="B8:J8" si="1">B7/B5</f>
        <v>6.5138462822160763</v>
      </c>
      <c r="C8" s="42">
        <f t="shared" si="1"/>
        <v>5.4383664293742964</v>
      </c>
      <c r="D8" s="42">
        <f t="shared" si="1"/>
        <v>6.4463611085075145</v>
      </c>
      <c r="E8" s="42">
        <f t="shared" si="1"/>
        <v>5.4911438305129536</v>
      </c>
      <c r="F8" s="42">
        <f t="shared" si="1"/>
        <v>5.818982380028161</v>
      </c>
      <c r="G8" s="42">
        <f t="shared" si="1"/>
        <v>4.0568145862996356</v>
      </c>
      <c r="H8" s="42">
        <f t="shared" si="1"/>
        <v>5.6122947181535725</v>
      </c>
      <c r="I8" s="42">
        <f t="shared" si="1"/>
        <v>6.3216405899605848</v>
      </c>
      <c r="J8" s="42">
        <f t="shared" si="1"/>
        <v>3.5390701679344581</v>
      </c>
    </row>
    <row r="9" spans="1:10" ht="20.100000000000001" customHeight="1" thickBot="1" x14ac:dyDescent="0.3">
      <c r="A9" s="55" t="s">
        <v>9</v>
      </c>
      <c r="B9" s="56"/>
      <c r="C9" s="56"/>
      <c r="D9" s="56"/>
      <c r="E9" s="56"/>
      <c r="F9" s="56"/>
      <c r="G9" s="56"/>
      <c r="H9" s="56"/>
      <c r="I9" s="56"/>
      <c r="J9" s="57"/>
    </row>
    <row r="10" spans="1:10" ht="20.100000000000001" customHeight="1" thickBot="1" x14ac:dyDescent="0.3">
      <c r="A10" s="3" t="s">
        <v>21</v>
      </c>
      <c r="B10" s="48">
        <v>73749.97</v>
      </c>
      <c r="C10" s="49">
        <v>1781.75</v>
      </c>
      <c r="D10" s="49">
        <v>15910.78</v>
      </c>
      <c r="E10" s="49">
        <v>15394.03</v>
      </c>
      <c r="F10" s="49">
        <v>4380.72</v>
      </c>
      <c r="G10" s="49">
        <v>10064.15</v>
      </c>
      <c r="H10" s="49">
        <v>8285.39</v>
      </c>
      <c r="I10" s="49">
        <f>B10+C10+D10+E10+F10+G10+H10</f>
        <v>129566.79</v>
      </c>
      <c r="J10" s="49">
        <v>38863.599999999999</v>
      </c>
    </row>
    <row r="11" spans="1:10" ht="20.100000000000001" customHeight="1" thickBot="1" x14ac:dyDescent="0.3">
      <c r="A11" s="4" t="s">
        <v>20</v>
      </c>
      <c r="B11" s="34">
        <v>28181.91</v>
      </c>
      <c r="C11" s="34">
        <v>0</v>
      </c>
      <c r="D11" s="34">
        <v>15895.78</v>
      </c>
      <c r="E11" s="34">
        <v>8592.25</v>
      </c>
      <c r="F11" s="34">
        <v>919.1</v>
      </c>
      <c r="G11" s="34">
        <v>1163.24</v>
      </c>
      <c r="H11" s="34">
        <v>2096.9899999999998</v>
      </c>
      <c r="I11" s="34">
        <f>B11+C11+D11+E11+F11+G11+H11</f>
        <v>56849.27</v>
      </c>
      <c r="J11" s="37">
        <v>33966.630000000005</v>
      </c>
    </row>
    <row r="12" spans="1:10" ht="20.100000000000001" customHeight="1" thickBot="1" x14ac:dyDescent="0.3">
      <c r="A12" s="5" t="s">
        <v>11</v>
      </c>
      <c r="B12" s="38">
        <f>(B11/B10)*100</f>
        <v>38.212774866213508</v>
      </c>
      <c r="C12" s="38">
        <f t="shared" ref="C12:J12" si="2">(C11/C10)*100</f>
        <v>0</v>
      </c>
      <c r="D12" s="38">
        <f t="shared" si="2"/>
        <v>99.905724295100555</v>
      </c>
      <c r="E12" s="38">
        <f t="shared" si="2"/>
        <v>55.8154687239144</v>
      </c>
      <c r="F12" s="38">
        <f t="shared" si="2"/>
        <v>20.980569404116217</v>
      </c>
      <c r="G12" s="38">
        <f t="shared" si="2"/>
        <v>11.558253801861062</v>
      </c>
      <c r="H12" s="38">
        <f t="shared" si="2"/>
        <v>25.309490561096098</v>
      </c>
      <c r="I12" s="38">
        <f t="shared" si="2"/>
        <v>43.876420801966304</v>
      </c>
      <c r="J12" s="38">
        <f t="shared" si="2"/>
        <v>87.399597566874931</v>
      </c>
    </row>
    <row r="13" spans="1:10" ht="20.100000000000001" customHeight="1" thickBot="1" x14ac:dyDescent="0.3">
      <c r="A13" s="6" t="s">
        <v>22</v>
      </c>
      <c r="B13" s="39">
        <v>191740.40999999997</v>
      </c>
      <c r="C13" s="35">
        <v>0</v>
      </c>
      <c r="D13" s="35">
        <v>97387.72</v>
      </c>
      <c r="E13" s="35">
        <v>47532.800000000003</v>
      </c>
      <c r="F13" s="35">
        <v>5299.8</v>
      </c>
      <c r="G13" s="35">
        <v>4966.38</v>
      </c>
      <c r="H13" s="40">
        <v>13806.960000000001</v>
      </c>
      <c r="I13" s="46">
        <f>B13+C13+D13+E13+F13+G13+H13</f>
        <v>360734.07</v>
      </c>
      <c r="J13" s="41">
        <v>126006.14</v>
      </c>
    </row>
    <row r="14" spans="1:10" ht="20.100000000000001" customHeight="1" thickBot="1" x14ac:dyDescent="0.3">
      <c r="A14" s="7" t="s">
        <v>10</v>
      </c>
      <c r="B14" s="42">
        <f t="shared" ref="B14:J14" si="3">B13/B11</f>
        <v>6.8036698009467766</v>
      </c>
      <c r="C14" s="42" t="e">
        <f t="shared" si="3"/>
        <v>#DIV/0!</v>
      </c>
      <c r="D14" s="42">
        <f t="shared" si="3"/>
        <v>6.1266399006528776</v>
      </c>
      <c r="E14" s="42">
        <f t="shared" si="3"/>
        <v>5.5320550496086591</v>
      </c>
      <c r="F14" s="42">
        <f t="shared" si="3"/>
        <v>5.7662931128277659</v>
      </c>
      <c r="G14" s="42">
        <f t="shared" si="3"/>
        <v>4.2694370895086138</v>
      </c>
      <c r="H14" s="42">
        <f t="shared" si="3"/>
        <v>6.5841801820704928</v>
      </c>
      <c r="I14" s="42">
        <f t="shared" si="3"/>
        <v>6.3454477075958939</v>
      </c>
      <c r="J14" s="42">
        <f t="shared" si="3"/>
        <v>3.7097039064517139</v>
      </c>
    </row>
    <row r="15" spans="1:10" ht="20.100000000000001" customHeight="1" thickBot="1" x14ac:dyDescent="0.3">
      <c r="A15" s="55" t="s">
        <v>25</v>
      </c>
      <c r="B15" s="56"/>
      <c r="C15" s="56"/>
      <c r="D15" s="56"/>
      <c r="E15" s="56"/>
      <c r="F15" s="56"/>
      <c r="G15" s="56"/>
      <c r="H15" s="56"/>
      <c r="I15" s="56"/>
      <c r="J15" s="57"/>
    </row>
    <row r="16" spans="1:10" ht="20.100000000000001" customHeight="1" thickBot="1" x14ac:dyDescent="0.3">
      <c r="A16" s="3" t="s">
        <v>21</v>
      </c>
      <c r="B16" s="48">
        <v>53563.88</v>
      </c>
      <c r="C16" s="49">
        <v>1795.32</v>
      </c>
      <c r="D16" s="49">
        <v>6752.18</v>
      </c>
      <c r="E16" s="49">
        <v>8902.07</v>
      </c>
      <c r="F16" s="49">
        <v>1879.9</v>
      </c>
      <c r="G16" s="49">
        <v>2280.6</v>
      </c>
      <c r="H16" s="49">
        <v>3936.6</v>
      </c>
      <c r="I16" s="49">
        <f>B16+C16+D16+E16+F16+G16+H16</f>
        <v>79110.55</v>
      </c>
      <c r="J16" s="49">
        <v>23816.43</v>
      </c>
    </row>
    <row r="17" spans="1:12" ht="20.100000000000001" customHeight="1" thickBot="1" x14ac:dyDescent="0.3">
      <c r="A17" s="4" t="s">
        <v>20</v>
      </c>
      <c r="B17" s="34">
        <v>27762</v>
      </c>
      <c r="C17" s="34">
        <v>238</v>
      </c>
      <c r="D17" s="34">
        <v>6122.18</v>
      </c>
      <c r="E17" s="34">
        <v>2961</v>
      </c>
      <c r="F17" s="34">
        <v>387</v>
      </c>
      <c r="G17" s="34">
        <v>151</v>
      </c>
      <c r="H17" s="34">
        <v>484</v>
      </c>
      <c r="I17" s="34">
        <f>B17+C17+D17+E17+F17+G17+H17</f>
        <v>38105.18</v>
      </c>
      <c r="J17" s="37">
        <v>17134</v>
      </c>
    </row>
    <row r="18" spans="1:12" ht="20.100000000000001" customHeight="1" thickBot="1" x14ac:dyDescent="0.3">
      <c r="A18" s="5" t="s">
        <v>11</v>
      </c>
      <c r="B18" s="38">
        <f>(B17/B16)*100</f>
        <v>51.829703150705285</v>
      </c>
      <c r="C18" s="38">
        <f t="shared" ref="C18:J18" si="4">(C17/C16)*100</f>
        <v>13.2566896152218</v>
      </c>
      <c r="D18" s="38">
        <f t="shared" si="4"/>
        <v>90.669680014454585</v>
      </c>
      <c r="E18" s="38">
        <f t="shared" si="4"/>
        <v>33.261926720414465</v>
      </c>
      <c r="F18" s="38">
        <f t="shared" si="4"/>
        <v>20.586201393691152</v>
      </c>
      <c r="G18" s="38">
        <f t="shared" si="4"/>
        <v>6.6210646321143569</v>
      </c>
      <c r="H18" s="38">
        <f t="shared" si="4"/>
        <v>12.29487374892039</v>
      </c>
      <c r="I18" s="38">
        <f t="shared" si="4"/>
        <v>48.167001746290474</v>
      </c>
      <c r="J18" s="38">
        <f t="shared" si="4"/>
        <v>71.941932523052373</v>
      </c>
    </row>
    <row r="19" spans="1:12" ht="20.100000000000001" customHeight="1" thickBot="1" x14ac:dyDescent="0.3">
      <c r="A19" s="6" t="s">
        <v>22</v>
      </c>
      <c r="B19" s="39">
        <v>193449</v>
      </c>
      <c r="C19" s="35">
        <v>1806.2</v>
      </c>
      <c r="D19" s="35">
        <v>42616</v>
      </c>
      <c r="E19" s="35">
        <v>17613</v>
      </c>
      <c r="F19" s="35">
        <v>2148</v>
      </c>
      <c r="G19" s="35">
        <v>682</v>
      </c>
      <c r="H19" s="40">
        <v>2739</v>
      </c>
      <c r="I19" s="46">
        <f>B19+C19+D19+E19+F19+G19+H19</f>
        <v>261053.2</v>
      </c>
      <c r="J19" s="41">
        <v>61106</v>
      </c>
    </row>
    <row r="20" spans="1:12" ht="20.100000000000001" customHeight="1" thickBot="1" x14ac:dyDescent="0.3">
      <c r="A20" s="26" t="s">
        <v>10</v>
      </c>
      <c r="B20" s="42">
        <f>B19/B17</f>
        <v>6.9681218932353577</v>
      </c>
      <c r="C20" s="42">
        <f t="shared" ref="C20:J20" si="5">C19/C17</f>
        <v>7.5890756302521014</v>
      </c>
      <c r="D20" s="42">
        <f t="shared" si="5"/>
        <v>6.9609191497146439</v>
      </c>
      <c r="E20" s="42">
        <f t="shared" si="5"/>
        <v>5.948328267477204</v>
      </c>
      <c r="F20" s="42">
        <f t="shared" si="5"/>
        <v>5.5503875968992249</v>
      </c>
      <c r="G20" s="42">
        <f t="shared" si="5"/>
        <v>4.5165562913907289</v>
      </c>
      <c r="H20" s="42">
        <f t="shared" si="5"/>
        <v>5.6590909090909092</v>
      </c>
      <c r="I20" s="42">
        <f t="shared" si="5"/>
        <v>6.8508585971776021</v>
      </c>
      <c r="J20" s="42">
        <f t="shared" si="5"/>
        <v>3.5663592856309094</v>
      </c>
      <c r="L20" s="23"/>
    </row>
    <row r="21" spans="1:12" ht="20.100000000000001" customHeight="1" thickBot="1" x14ac:dyDescent="0.3">
      <c r="A21" s="62" t="s">
        <v>12</v>
      </c>
      <c r="B21" s="63"/>
      <c r="C21" s="63"/>
      <c r="D21" s="63"/>
      <c r="E21" s="63"/>
      <c r="F21" s="63"/>
      <c r="G21" s="63"/>
      <c r="H21" s="63"/>
      <c r="I21" s="63"/>
      <c r="J21" s="64"/>
    </row>
    <row r="22" spans="1:12" ht="20.100000000000001" customHeight="1" thickBot="1" x14ac:dyDescent="0.3">
      <c r="A22" s="3" t="s">
        <v>21</v>
      </c>
      <c r="B22" s="48">
        <v>10283.86</v>
      </c>
      <c r="C22" s="49">
        <v>98.4</v>
      </c>
      <c r="D22" s="49">
        <v>1252.3</v>
      </c>
      <c r="E22" s="49">
        <v>2702.24</v>
      </c>
      <c r="F22" s="49">
        <v>1354.37</v>
      </c>
      <c r="G22" s="49">
        <v>1338.76</v>
      </c>
      <c r="H22" s="49">
        <v>1577.66</v>
      </c>
      <c r="I22" s="49">
        <f>B22+C22+D22+E22+F22+G22+H22</f>
        <v>18607.589999999997</v>
      </c>
      <c r="J22" s="49">
        <v>5484.31</v>
      </c>
    </row>
    <row r="23" spans="1:12" ht="20.100000000000001" customHeight="1" thickBot="1" x14ac:dyDescent="0.3">
      <c r="A23" s="4" t="s">
        <v>20</v>
      </c>
      <c r="B23" s="34">
        <v>1423.15</v>
      </c>
      <c r="C23" s="34">
        <v>0</v>
      </c>
      <c r="D23" s="34">
        <v>1060.52</v>
      </c>
      <c r="E23" s="34">
        <v>224</v>
      </c>
      <c r="F23" s="34">
        <v>0</v>
      </c>
      <c r="G23" s="34">
        <v>0</v>
      </c>
      <c r="H23" s="34">
        <v>0</v>
      </c>
      <c r="I23" s="34">
        <f>B23+C23+D23+E23+F23+G23+H23</f>
        <v>2707.67</v>
      </c>
      <c r="J23" s="37">
        <v>2628.19</v>
      </c>
    </row>
    <row r="24" spans="1:12" ht="20.100000000000001" customHeight="1" thickBot="1" x14ac:dyDescent="0.3">
      <c r="A24" s="5" t="s">
        <v>11</v>
      </c>
      <c r="B24" s="38">
        <f>(B23/B22)*100</f>
        <v>13.838675361197062</v>
      </c>
      <c r="C24" s="38">
        <f t="shared" ref="C24:J24" si="6">(C23/C22)*100</f>
        <v>0</v>
      </c>
      <c r="D24" s="38">
        <f t="shared" si="6"/>
        <v>84.685778168170572</v>
      </c>
      <c r="E24" s="38">
        <f t="shared" si="6"/>
        <v>8.2894191485582347</v>
      </c>
      <c r="F24" s="38">
        <f t="shared" si="6"/>
        <v>0</v>
      </c>
      <c r="G24" s="38">
        <f t="shared" si="6"/>
        <v>0</v>
      </c>
      <c r="H24" s="38">
        <f t="shared" si="6"/>
        <v>0</v>
      </c>
      <c r="I24" s="38">
        <f t="shared" si="6"/>
        <v>14.551427670106666</v>
      </c>
      <c r="J24" s="38">
        <f t="shared" si="6"/>
        <v>47.921981069633183</v>
      </c>
    </row>
    <row r="25" spans="1:12" ht="20.100000000000001" customHeight="1" thickBot="1" x14ac:dyDescent="0.3">
      <c r="A25" s="6" t="s">
        <v>22</v>
      </c>
      <c r="B25" s="39">
        <v>7115.15</v>
      </c>
      <c r="C25" s="35">
        <v>0</v>
      </c>
      <c r="D25" s="35">
        <v>5861.88</v>
      </c>
      <c r="E25" s="35">
        <v>1174</v>
      </c>
      <c r="F25" s="35">
        <v>0</v>
      </c>
      <c r="G25" s="35">
        <v>0</v>
      </c>
      <c r="H25" s="40">
        <v>0</v>
      </c>
      <c r="I25" s="46">
        <f>B25+C25+D25+E25+F25+G25+H25</f>
        <v>14151.029999999999</v>
      </c>
      <c r="J25" s="41">
        <v>9981.61</v>
      </c>
    </row>
    <row r="26" spans="1:12" ht="20.100000000000001" customHeight="1" thickBot="1" x14ac:dyDescent="0.3">
      <c r="A26" s="7" t="s">
        <v>10</v>
      </c>
      <c r="B26" s="42">
        <f t="shared" ref="B26:J26" si="7">B25/B23</f>
        <v>4.9995784000281063</v>
      </c>
      <c r="C26" s="42" t="e">
        <f t="shared" si="7"/>
        <v>#DIV/0!</v>
      </c>
      <c r="D26" s="42">
        <f t="shared" si="7"/>
        <v>5.5273639346735566</v>
      </c>
      <c r="E26" s="42">
        <f t="shared" si="7"/>
        <v>5.2410714285714288</v>
      </c>
      <c r="F26" s="42" t="e">
        <f t="shared" si="7"/>
        <v>#DIV/0!</v>
      </c>
      <c r="G26" s="42" t="e">
        <f t="shared" si="7"/>
        <v>#DIV/0!</v>
      </c>
      <c r="H26" s="42" t="e">
        <f t="shared" si="7"/>
        <v>#DIV/0!</v>
      </c>
      <c r="I26" s="42">
        <f t="shared" si="7"/>
        <v>5.2262757278398029</v>
      </c>
      <c r="J26" s="42">
        <f t="shared" si="7"/>
        <v>3.7979027391474744</v>
      </c>
    </row>
    <row r="27" spans="1:12" ht="20.100000000000001" customHeight="1" thickBot="1" x14ac:dyDescent="0.3">
      <c r="A27" s="55" t="s">
        <v>26</v>
      </c>
      <c r="B27" s="56"/>
      <c r="C27" s="56"/>
      <c r="D27" s="56"/>
      <c r="E27" s="56"/>
      <c r="F27" s="56"/>
      <c r="G27" s="56"/>
      <c r="H27" s="56"/>
      <c r="I27" s="56"/>
      <c r="J27" s="57"/>
    </row>
    <row r="28" spans="1:12" ht="20.100000000000001" customHeight="1" thickBot="1" x14ac:dyDescent="0.3">
      <c r="A28" s="3" t="s">
        <v>21</v>
      </c>
      <c r="B28" s="48">
        <v>61380.14</v>
      </c>
      <c r="C28" s="49">
        <v>2259.16</v>
      </c>
      <c r="D28" s="49">
        <v>6231.51</v>
      </c>
      <c r="E28" s="49">
        <v>13260.27</v>
      </c>
      <c r="F28" s="49">
        <v>2294.4699999999998</v>
      </c>
      <c r="G28" s="49">
        <v>1409.85</v>
      </c>
      <c r="H28" s="49">
        <v>982.93</v>
      </c>
      <c r="I28" s="49">
        <f>B28+C28+D28+E28+F28+G28+H28</f>
        <v>87818.33</v>
      </c>
      <c r="J28" s="49">
        <v>25509.5</v>
      </c>
    </row>
    <row r="29" spans="1:12" ht="20.100000000000001" customHeight="1" thickBot="1" x14ac:dyDescent="0.3">
      <c r="A29" s="4" t="s">
        <v>20</v>
      </c>
      <c r="B29" s="34">
        <v>54537.84</v>
      </c>
      <c r="C29" s="34">
        <v>1753.8</v>
      </c>
      <c r="D29" s="34">
        <v>6088.01</v>
      </c>
      <c r="E29" s="34">
        <v>12065.77</v>
      </c>
      <c r="F29" s="34">
        <v>1850.97</v>
      </c>
      <c r="G29" s="34">
        <v>1000.1</v>
      </c>
      <c r="H29" s="34">
        <v>504.43</v>
      </c>
      <c r="I29" s="34">
        <f>B29+C29+D29+E29+F29+G29+H29</f>
        <v>77800.92</v>
      </c>
      <c r="J29" s="37">
        <v>24199.64</v>
      </c>
    </row>
    <row r="30" spans="1:12" ht="20.100000000000001" customHeight="1" thickBot="1" x14ac:dyDescent="0.3">
      <c r="A30" s="5" t="s">
        <v>11</v>
      </c>
      <c r="B30" s="38">
        <f>(B29/B28)*100</f>
        <v>88.852583262273427</v>
      </c>
      <c r="C30" s="38">
        <f t="shared" ref="C30:J30" si="8">(C29/C28)*100</f>
        <v>77.630623771667345</v>
      </c>
      <c r="D30" s="38">
        <f t="shared" si="8"/>
        <v>97.697187359083117</v>
      </c>
      <c r="E30" s="38">
        <f t="shared" si="8"/>
        <v>90.991887797156465</v>
      </c>
      <c r="F30" s="38">
        <f t="shared" si="8"/>
        <v>80.670917466778818</v>
      </c>
      <c r="G30" s="38">
        <f t="shared" si="8"/>
        <v>70.936624463595422</v>
      </c>
      <c r="H30" s="38">
        <f t="shared" si="8"/>
        <v>51.319015596227615</v>
      </c>
      <c r="I30" s="38">
        <f t="shared" si="8"/>
        <v>88.593030634948306</v>
      </c>
      <c r="J30" s="38">
        <f t="shared" si="8"/>
        <v>94.86520707971539</v>
      </c>
    </row>
    <row r="31" spans="1:12" ht="20.100000000000001" customHeight="1" thickBot="1" x14ac:dyDescent="0.3">
      <c r="A31" s="6" t="s">
        <v>22</v>
      </c>
      <c r="B31" s="39">
        <v>246083.9</v>
      </c>
      <c r="C31" s="35">
        <v>6160.9</v>
      </c>
      <c r="D31" s="35">
        <v>28355.55</v>
      </c>
      <c r="E31" s="35">
        <v>50418.32</v>
      </c>
      <c r="F31" s="35">
        <v>7650</v>
      </c>
      <c r="G31" s="35">
        <v>4141.68</v>
      </c>
      <c r="H31" s="40">
        <v>2247.5</v>
      </c>
      <c r="I31" s="46">
        <f>B31+C31+D31+E31+F31+G31+H31</f>
        <v>345057.85</v>
      </c>
      <c r="J31" s="41">
        <v>65510.58</v>
      </c>
    </row>
    <row r="32" spans="1:12" ht="20.100000000000001" customHeight="1" thickBot="1" x14ac:dyDescent="0.3">
      <c r="A32" s="7" t="s">
        <v>10</v>
      </c>
      <c r="B32" s="42">
        <f>B31/B29</f>
        <v>4.5121680653285869</v>
      </c>
      <c r="C32" s="42">
        <f>C31/C29</f>
        <v>3.5128863040255442</v>
      </c>
      <c r="D32" s="42">
        <f t="shared" ref="D32:J32" si="9">D31/D29</f>
        <v>4.6576056872442715</v>
      </c>
      <c r="E32" s="42">
        <f t="shared" si="9"/>
        <v>4.1786243231886564</v>
      </c>
      <c r="F32" s="42">
        <f t="shared" si="9"/>
        <v>4.1329681194184671</v>
      </c>
      <c r="G32" s="42">
        <f t="shared" si="9"/>
        <v>4.1412658734126593</v>
      </c>
      <c r="H32" s="42">
        <f t="shared" si="9"/>
        <v>4.4555240568562535</v>
      </c>
      <c r="I32" s="42">
        <f t="shared" si="9"/>
        <v>4.4351384276689787</v>
      </c>
      <c r="J32" s="42">
        <f t="shared" si="9"/>
        <v>2.7070890310764955</v>
      </c>
    </row>
    <row r="33" spans="1:10" ht="20.100000000000001" customHeight="1" thickBot="1" x14ac:dyDescent="0.3">
      <c r="A33" s="55" t="s">
        <v>13</v>
      </c>
      <c r="B33" s="56"/>
      <c r="C33" s="56"/>
      <c r="D33" s="56"/>
      <c r="E33" s="56"/>
      <c r="F33" s="56"/>
      <c r="G33" s="56"/>
      <c r="H33" s="56"/>
      <c r="I33" s="56"/>
      <c r="J33" s="57"/>
    </row>
    <row r="34" spans="1:10" ht="20.100000000000001" customHeight="1" thickBot="1" x14ac:dyDescent="0.3">
      <c r="A34" s="3" t="s">
        <v>21</v>
      </c>
      <c r="B34" s="48">
        <v>10393.469999999999</v>
      </c>
      <c r="C34" s="49">
        <v>461.85</v>
      </c>
      <c r="D34" s="49">
        <v>2011.45</v>
      </c>
      <c r="E34" s="49">
        <v>1725.83</v>
      </c>
      <c r="F34" s="49">
        <v>1609.85</v>
      </c>
      <c r="G34" s="49">
        <v>1250.46</v>
      </c>
      <c r="H34" s="49">
        <v>1471.51</v>
      </c>
      <c r="I34" s="49">
        <f>B34+C34+D34+E34+F34+G34+H34</f>
        <v>18924.419999999998</v>
      </c>
      <c r="J34" s="49">
        <v>5046.58</v>
      </c>
    </row>
    <row r="35" spans="1:10" ht="20.100000000000001" customHeight="1" thickBot="1" x14ac:dyDescent="0.3">
      <c r="A35" s="4" t="s">
        <v>20</v>
      </c>
      <c r="B35" s="34">
        <v>4995.9400000000005</v>
      </c>
      <c r="C35" s="34">
        <v>65</v>
      </c>
      <c r="D35" s="34">
        <v>2011.45</v>
      </c>
      <c r="E35" s="34">
        <v>256.8</v>
      </c>
      <c r="F35" s="34">
        <v>288.08000000000004</v>
      </c>
      <c r="G35" s="34">
        <v>0</v>
      </c>
      <c r="H35" s="34">
        <v>243</v>
      </c>
      <c r="I35" s="34">
        <f>B35+C35+D35+E35+F35+G35+H35</f>
        <v>7860.27</v>
      </c>
      <c r="J35" s="37">
        <v>4783.76</v>
      </c>
    </row>
    <row r="36" spans="1:10" ht="20.100000000000001" customHeight="1" thickBot="1" x14ac:dyDescent="0.3">
      <c r="A36" s="5" t="s">
        <v>11</v>
      </c>
      <c r="B36" s="21">
        <f>(B35/B34)*100</f>
        <v>48.068065814400782</v>
      </c>
      <c r="C36" s="21">
        <f t="shared" ref="C36:J36" si="10">(C35/C34)*100</f>
        <v>14.07383349572372</v>
      </c>
      <c r="D36" s="21">
        <f t="shared" si="10"/>
        <v>100</v>
      </c>
      <c r="E36" s="21">
        <f t="shared" si="10"/>
        <v>14.879796967256336</v>
      </c>
      <c r="F36" s="21">
        <f t="shared" si="10"/>
        <v>17.894834922508313</v>
      </c>
      <c r="G36" s="21">
        <f t="shared" si="10"/>
        <v>0</v>
      </c>
      <c r="H36" s="21">
        <f t="shared" si="10"/>
        <v>16.51364924465345</v>
      </c>
      <c r="I36" s="21">
        <f t="shared" si="10"/>
        <v>41.535064218612781</v>
      </c>
      <c r="J36" s="21">
        <f t="shared" si="10"/>
        <v>94.79211664136902</v>
      </c>
    </row>
    <row r="37" spans="1:10" ht="20.100000000000001" customHeight="1" thickBot="1" x14ac:dyDescent="0.3">
      <c r="A37" s="6" t="s">
        <v>22</v>
      </c>
      <c r="B37" s="39">
        <v>33240.97</v>
      </c>
      <c r="C37" s="35">
        <v>390</v>
      </c>
      <c r="D37" s="35">
        <v>13452.19</v>
      </c>
      <c r="E37" s="35">
        <v>1448.8000000000002</v>
      </c>
      <c r="F37" s="35">
        <v>1714.6</v>
      </c>
      <c r="G37" s="35">
        <v>0</v>
      </c>
      <c r="H37" s="40">
        <v>1309.5</v>
      </c>
      <c r="I37" s="46">
        <f>B37+C37+D37+E37+F37+G37+H37</f>
        <v>51556.060000000005</v>
      </c>
      <c r="J37" s="41">
        <v>17418</v>
      </c>
    </row>
    <row r="38" spans="1:10" ht="20.100000000000001" customHeight="1" thickBot="1" x14ac:dyDescent="0.3">
      <c r="A38" s="7" t="s">
        <v>10</v>
      </c>
      <c r="B38" s="22">
        <f t="shared" ref="B38:J38" si="11">B37/B35</f>
        <v>6.6535967205370756</v>
      </c>
      <c r="C38" s="22">
        <f t="shared" si="11"/>
        <v>6</v>
      </c>
      <c r="D38" s="22">
        <f t="shared" si="11"/>
        <v>6.687807303189242</v>
      </c>
      <c r="E38" s="22">
        <f t="shared" si="11"/>
        <v>5.6417445482866047</v>
      </c>
      <c r="F38" s="22">
        <f t="shared" si="11"/>
        <v>5.9518189391835588</v>
      </c>
      <c r="G38" s="22" t="e">
        <f t="shared" si="11"/>
        <v>#DIV/0!</v>
      </c>
      <c r="H38" s="22">
        <f t="shared" si="11"/>
        <v>5.3888888888888893</v>
      </c>
      <c r="I38" s="22">
        <f t="shared" si="11"/>
        <v>6.5590698538345373</v>
      </c>
      <c r="J38" s="22">
        <f t="shared" si="11"/>
        <v>3.6410689499473214</v>
      </c>
    </row>
    <row r="39" spans="1:10" ht="20.100000000000001" customHeight="1" thickBot="1" x14ac:dyDescent="0.3">
      <c r="A39" s="55" t="s">
        <v>14</v>
      </c>
      <c r="B39" s="56"/>
      <c r="C39" s="56"/>
      <c r="D39" s="56"/>
      <c r="E39" s="56"/>
      <c r="F39" s="56"/>
      <c r="G39" s="56"/>
      <c r="H39" s="56"/>
      <c r="I39" s="56"/>
      <c r="J39" s="57"/>
    </row>
    <row r="40" spans="1:10" ht="20.100000000000001" customHeight="1" thickBot="1" x14ac:dyDescent="0.3">
      <c r="A40" s="3" t="s">
        <v>21</v>
      </c>
      <c r="B40" s="48">
        <v>57640.12</v>
      </c>
      <c r="C40" s="49">
        <v>1482.06</v>
      </c>
      <c r="D40" s="49">
        <v>16837.150000000001</v>
      </c>
      <c r="E40" s="49">
        <v>8062.59</v>
      </c>
      <c r="F40" s="49">
        <v>2923.74</v>
      </c>
      <c r="G40" s="49">
        <v>8437.27</v>
      </c>
      <c r="H40" s="49">
        <v>5182.03</v>
      </c>
      <c r="I40" s="49">
        <f>B40+C40+D40+E40+F40+G40+H40</f>
        <v>100564.96</v>
      </c>
      <c r="J40" s="49">
        <v>30115.24</v>
      </c>
    </row>
    <row r="41" spans="1:10" ht="20.100000000000001" customHeight="1" thickBot="1" x14ac:dyDescent="0.3">
      <c r="A41" s="4" t="s">
        <v>20</v>
      </c>
      <c r="B41" s="52">
        <v>35664.119999999995</v>
      </c>
      <c r="C41" s="52">
        <v>0</v>
      </c>
      <c r="D41" s="52">
        <v>16837.150000000001</v>
      </c>
      <c r="E41" s="52">
        <v>852.11</v>
      </c>
      <c r="F41" s="52">
        <v>311.47000000000003</v>
      </c>
      <c r="G41" s="52">
        <v>0</v>
      </c>
      <c r="H41" s="52">
        <v>0</v>
      </c>
      <c r="I41" s="34">
        <f>B41+C41+D41+E41+F41+G41+H41</f>
        <v>53664.85</v>
      </c>
      <c r="J41" s="32">
        <v>21053.040000000001</v>
      </c>
    </row>
    <row r="42" spans="1:10" ht="20.100000000000001" customHeight="1" thickBot="1" x14ac:dyDescent="0.3">
      <c r="A42" s="5" t="s">
        <v>11</v>
      </c>
      <c r="B42" s="21">
        <f>(B41/B40)*100</f>
        <v>61.873778194771269</v>
      </c>
      <c r="C42" s="21">
        <f t="shared" ref="C42:J42" si="12">(C41/C40)*100</f>
        <v>0</v>
      </c>
      <c r="D42" s="21">
        <f t="shared" si="12"/>
        <v>100</v>
      </c>
      <c r="E42" s="21">
        <f t="shared" si="12"/>
        <v>10.568688225495777</v>
      </c>
      <c r="F42" s="21">
        <f t="shared" si="12"/>
        <v>10.653136051769311</v>
      </c>
      <c r="G42" s="21">
        <f t="shared" si="12"/>
        <v>0</v>
      </c>
      <c r="H42" s="21">
        <f t="shared" si="12"/>
        <v>0</v>
      </c>
      <c r="I42" s="21">
        <f t="shared" si="12"/>
        <v>53.363368314371129</v>
      </c>
      <c r="J42" s="21">
        <f t="shared" si="12"/>
        <v>69.908259074143189</v>
      </c>
    </row>
    <row r="43" spans="1:10" ht="20.100000000000001" customHeight="1" thickBot="1" x14ac:dyDescent="0.3">
      <c r="A43" s="6" t="s">
        <v>22</v>
      </c>
      <c r="B43" s="51">
        <v>220023.6</v>
      </c>
      <c r="C43" s="51">
        <v>0</v>
      </c>
      <c r="D43" s="51">
        <v>102849.05</v>
      </c>
      <c r="E43" s="51">
        <v>4509.32</v>
      </c>
      <c r="F43" s="51">
        <v>1972.83</v>
      </c>
      <c r="G43" s="51">
        <v>0</v>
      </c>
      <c r="H43" s="51">
        <v>0</v>
      </c>
      <c r="I43" s="46">
        <f>B43+C43+D43+E43+F43+G43+H43</f>
        <v>329354.80000000005</v>
      </c>
      <c r="J43" s="41">
        <v>71410.209999999992</v>
      </c>
    </row>
    <row r="44" spans="1:10" ht="20.100000000000001" customHeight="1" thickBot="1" x14ac:dyDescent="0.3">
      <c r="A44" s="26" t="s">
        <v>10</v>
      </c>
      <c r="B44" s="22">
        <f t="shared" ref="B44:J44" si="13">B43/B41</f>
        <v>6.1693264827507317</v>
      </c>
      <c r="C44" s="22" t="e">
        <f t="shared" si="13"/>
        <v>#DIV/0!</v>
      </c>
      <c r="D44" s="22">
        <f t="shared" si="13"/>
        <v>6.1084595670882536</v>
      </c>
      <c r="E44" s="22">
        <f t="shared" si="13"/>
        <v>5.2919458755325008</v>
      </c>
      <c r="F44" s="22">
        <f t="shared" si="13"/>
        <v>6.3339326419879916</v>
      </c>
      <c r="G44" s="22" t="e">
        <f t="shared" si="13"/>
        <v>#DIV/0!</v>
      </c>
      <c r="H44" s="22" t="e">
        <f t="shared" si="13"/>
        <v>#DIV/0!</v>
      </c>
      <c r="I44" s="22">
        <f t="shared" si="13"/>
        <v>6.137253714489094</v>
      </c>
      <c r="J44" s="22">
        <f t="shared" si="13"/>
        <v>3.391919171768067</v>
      </c>
    </row>
    <row r="45" spans="1:10" ht="18.75" customHeight="1" thickBot="1" x14ac:dyDescent="0.3">
      <c r="A45" s="62" t="s">
        <v>29</v>
      </c>
      <c r="B45" s="63"/>
      <c r="C45" s="63"/>
      <c r="D45" s="63"/>
      <c r="E45" s="63"/>
      <c r="F45" s="63"/>
      <c r="G45" s="63"/>
      <c r="H45" s="63"/>
      <c r="I45" s="63"/>
      <c r="J45" s="64"/>
    </row>
    <row r="46" spans="1:10" ht="18.75" customHeight="1" thickBot="1" x14ac:dyDescent="0.3">
      <c r="A46" s="3" t="s">
        <v>21</v>
      </c>
      <c r="B46" s="48">
        <v>50413.42</v>
      </c>
      <c r="C46" s="49">
        <v>1614.37</v>
      </c>
      <c r="D46" s="49">
        <v>6031.65</v>
      </c>
      <c r="E46" s="49">
        <v>16062.13</v>
      </c>
      <c r="F46" s="49">
        <v>768.25</v>
      </c>
      <c r="G46" s="49">
        <v>2538.25</v>
      </c>
      <c r="H46" s="49">
        <v>4115.8100000000004</v>
      </c>
      <c r="I46" s="49">
        <f>B46+C46+D46+E46+F46+G46+H46</f>
        <v>81543.88</v>
      </c>
      <c r="J46" s="49">
        <v>25675.01</v>
      </c>
    </row>
    <row r="47" spans="1:10" ht="18.75" customHeight="1" thickBot="1" x14ac:dyDescent="0.3">
      <c r="A47" s="4" t="s">
        <v>20</v>
      </c>
      <c r="B47" s="34">
        <v>22313.52</v>
      </c>
      <c r="C47" s="34">
        <v>0</v>
      </c>
      <c r="D47" s="34">
        <v>6031.65</v>
      </c>
      <c r="E47" s="34">
        <v>5457.11</v>
      </c>
      <c r="F47" s="34">
        <v>38.299999999999997</v>
      </c>
      <c r="G47" s="34">
        <v>113.30000000000001</v>
      </c>
      <c r="H47" s="34">
        <v>520.51</v>
      </c>
      <c r="I47" s="34">
        <f>B47+C47+D47+E47+F47+G47+H47</f>
        <v>34474.390000000007</v>
      </c>
      <c r="J47" s="37">
        <v>18196.95</v>
      </c>
    </row>
    <row r="48" spans="1:10" ht="18.75" customHeight="1" thickBot="1" x14ac:dyDescent="0.3">
      <c r="A48" s="5" t="s">
        <v>11</v>
      </c>
      <c r="B48" s="38">
        <f>(B47/B46)*100</f>
        <v>44.261071754306691</v>
      </c>
      <c r="C48" s="38">
        <f t="shared" ref="C48:J48" si="14">(C47/C46)*100</f>
        <v>0</v>
      </c>
      <c r="D48" s="38">
        <f t="shared" si="14"/>
        <v>100</v>
      </c>
      <c r="E48" s="38">
        <f t="shared" si="14"/>
        <v>33.975008295910939</v>
      </c>
      <c r="F48" s="38">
        <f t="shared" si="14"/>
        <v>4.9853563293198819</v>
      </c>
      <c r="G48" s="38">
        <f t="shared" si="14"/>
        <v>4.4637053087757321</v>
      </c>
      <c r="H48" s="38">
        <f t="shared" si="14"/>
        <v>12.646599332816624</v>
      </c>
      <c r="I48" s="38">
        <f t="shared" si="14"/>
        <v>42.277102831015654</v>
      </c>
      <c r="J48" s="38">
        <f t="shared" si="14"/>
        <v>70.874169085036385</v>
      </c>
    </row>
    <row r="49" spans="1:10" ht="18.75" customHeight="1" thickBot="1" x14ac:dyDescent="0.3">
      <c r="A49" s="6" t="s">
        <v>22</v>
      </c>
      <c r="B49" s="39">
        <v>136789.56</v>
      </c>
      <c r="C49" s="35">
        <v>0</v>
      </c>
      <c r="D49" s="35">
        <v>36825.699999999997</v>
      </c>
      <c r="E49" s="35">
        <v>27696.579999999998</v>
      </c>
      <c r="F49" s="35">
        <v>206.83</v>
      </c>
      <c r="G49" s="35">
        <v>649.28</v>
      </c>
      <c r="H49" s="40">
        <v>2662.38</v>
      </c>
      <c r="I49" s="46">
        <f>B49+C49+D49+E49+F49+G49+H49</f>
        <v>204830.33</v>
      </c>
      <c r="J49" s="41">
        <v>60545.91</v>
      </c>
    </row>
    <row r="50" spans="1:10" ht="18.75" customHeight="1" thickBot="1" x14ac:dyDescent="0.3">
      <c r="A50" s="7" t="s">
        <v>10</v>
      </c>
      <c r="B50" s="42">
        <f t="shared" ref="B50:J50" si="15">B49/B47</f>
        <v>6.1303442935045656</v>
      </c>
      <c r="C50" s="42" t="e">
        <f t="shared" si="15"/>
        <v>#DIV/0!</v>
      </c>
      <c r="D50" s="42">
        <f t="shared" si="15"/>
        <v>6.105410625616539</v>
      </c>
      <c r="E50" s="42">
        <f t="shared" si="15"/>
        <v>5.0753200870057595</v>
      </c>
      <c r="F50" s="42">
        <f t="shared" si="15"/>
        <v>5.4002610966057452</v>
      </c>
      <c r="G50" s="42">
        <f t="shared" si="15"/>
        <v>5.730626654898499</v>
      </c>
      <c r="H50" s="42">
        <f t="shared" si="15"/>
        <v>5.1149449578298212</v>
      </c>
      <c r="I50" s="42">
        <f t="shared" si="15"/>
        <v>5.9415215178571676</v>
      </c>
      <c r="J50" s="42">
        <f t="shared" si="15"/>
        <v>3.3272559412429006</v>
      </c>
    </row>
    <row r="51" spans="1:10" ht="18.75" customHeight="1" thickBot="1" x14ac:dyDescent="0.3">
      <c r="A51" s="55" t="s">
        <v>15</v>
      </c>
      <c r="B51" s="56"/>
      <c r="C51" s="56"/>
      <c r="D51" s="56"/>
      <c r="E51" s="56"/>
      <c r="F51" s="56"/>
      <c r="G51" s="56"/>
      <c r="H51" s="56"/>
      <c r="I51" s="56"/>
      <c r="J51" s="57"/>
    </row>
    <row r="52" spans="1:10" ht="20.100000000000001" customHeight="1" thickBot="1" x14ac:dyDescent="0.3">
      <c r="A52" s="3" t="s">
        <v>21</v>
      </c>
      <c r="B52" s="48">
        <v>69840.28</v>
      </c>
      <c r="C52" s="49">
        <v>1953.02</v>
      </c>
      <c r="D52" s="49">
        <v>13563.92</v>
      </c>
      <c r="E52" s="49">
        <v>28270.98</v>
      </c>
      <c r="F52" s="49">
        <v>5534.45</v>
      </c>
      <c r="G52" s="49">
        <v>5555.78</v>
      </c>
      <c r="H52" s="49">
        <v>5238.67</v>
      </c>
      <c r="I52" s="49">
        <f>B52+C52+D52+E52+F52+G52+H52</f>
        <v>129957.09999999999</v>
      </c>
      <c r="J52" s="49">
        <v>37983.71</v>
      </c>
    </row>
    <row r="53" spans="1:10" ht="20.100000000000001" customHeight="1" thickBot="1" x14ac:dyDescent="0.3">
      <c r="A53" s="4" t="s">
        <v>20</v>
      </c>
      <c r="B53" s="34">
        <v>19748</v>
      </c>
      <c r="C53" s="34">
        <v>0</v>
      </c>
      <c r="D53" s="34">
        <v>13563.92</v>
      </c>
      <c r="E53" s="34">
        <v>2858</v>
      </c>
      <c r="F53" s="34">
        <v>13.6</v>
      </c>
      <c r="G53" s="34">
        <v>0</v>
      </c>
      <c r="H53" s="34">
        <v>280</v>
      </c>
      <c r="I53" s="34">
        <f>B53+C53+D53+E53+F53+G53+H53</f>
        <v>36463.519999999997</v>
      </c>
      <c r="J53" s="37">
        <v>25852</v>
      </c>
    </row>
    <row r="54" spans="1:10" ht="20.100000000000001" customHeight="1" thickBot="1" x14ac:dyDescent="0.3">
      <c r="A54" s="5" t="s">
        <v>11</v>
      </c>
      <c r="B54" s="21">
        <f>(B53/B52)*100</f>
        <v>28.275946201819352</v>
      </c>
      <c r="C54" s="21">
        <f t="shared" ref="C54:J54" si="16">(C53/C52)*100</f>
        <v>0</v>
      </c>
      <c r="D54" s="21">
        <f t="shared" si="16"/>
        <v>100</v>
      </c>
      <c r="E54" s="21">
        <f t="shared" si="16"/>
        <v>10.109306433664486</v>
      </c>
      <c r="F54" s="21">
        <f t="shared" si="16"/>
        <v>0.24573354172501335</v>
      </c>
      <c r="G54" s="21">
        <f t="shared" si="16"/>
        <v>0</v>
      </c>
      <c r="H54" s="21">
        <f t="shared" si="16"/>
        <v>5.3448680676583944</v>
      </c>
      <c r="I54" s="21">
        <f t="shared" si="16"/>
        <v>28.058120718298575</v>
      </c>
      <c r="J54" s="21">
        <f t="shared" si="16"/>
        <v>68.06075551861575</v>
      </c>
    </row>
    <row r="55" spans="1:10" ht="20.100000000000001" customHeight="1" thickBot="1" x14ac:dyDescent="0.3">
      <c r="A55" s="6" t="s">
        <v>22</v>
      </c>
      <c r="B55" s="39">
        <v>128903</v>
      </c>
      <c r="C55" s="35">
        <v>0</v>
      </c>
      <c r="D55" s="35">
        <v>85603</v>
      </c>
      <c r="E55" s="35">
        <v>15885</v>
      </c>
      <c r="F55" s="35">
        <v>75</v>
      </c>
      <c r="G55" s="35">
        <v>0</v>
      </c>
      <c r="H55" s="40">
        <v>1670</v>
      </c>
      <c r="I55" s="46">
        <f>B55+C55+D55+E55+F55+G55+H55</f>
        <v>232136</v>
      </c>
      <c r="J55" s="41">
        <v>96236</v>
      </c>
    </row>
    <row r="56" spans="1:10" ht="20.100000000000001" customHeight="1" thickBot="1" x14ac:dyDescent="0.3">
      <c r="A56" s="7" t="s">
        <v>10</v>
      </c>
      <c r="B56" s="42">
        <f t="shared" ref="B56:J56" si="17">B55/B53</f>
        <v>6.5273951792586589</v>
      </c>
      <c r="C56" s="42" t="e">
        <f t="shared" si="17"/>
        <v>#DIV/0!</v>
      </c>
      <c r="D56" s="42">
        <f t="shared" si="17"/>
        <v>6.311081162377838</v>
      </c>
      <c r="E56" s="42">
        <f t="shared" si="17"/>
        <v>5.5580825752274317</v>
      </c>
      <c r="F56" s="42">
        <f t="shared" si="17"/>
        <v>5.5147058823529411</v>
      </c>
      <c r="G56" s="42" t="e">
        <f t="shared" si="17"/>
        <v>#DIV/0!</v>
      </c>
      <c r="H56" s="42">
        <f t="shared" si="17"/>
        <v>5.9642857142857144</v>
      </c>
      <c r="I56" s="42">
        <f t="shared" si="17"/>
        <v>6.3662531757767766</v>
      </c>
      <c r="J56" s="42">
        <f t="shared" si="17"/>
        <v>3.722574655732632</v>
      </c>
    </row>
    <row r="57" spans="1:10" ht="20.100000000000001" customHeight="1" thickBot="1" x14ac:dyDescent="0.3">
      <c r="A57" s="55" t="s">
        <v>16</v>
      </c>
      <c r="B57" s="56"/>
      <c r="C57" s="56"/>
      <c r="D57" s="56"/>
      <c r="E57" s="56"/>
      <c r="F57" s="56"/>
      <c r="G57" s="56"/>
      <c r="H57" s="56"/>
      <c r="I57" s="56"/>
      <c r="J57" s="57"/>
    </row>
    <row r="58" spans="1:10" ht="20.100000000000001" customHeight="1" thickBot="1" x14ac:dyDescent="0.3">
      <c r="A58" s="16" t="s">
        <v>21</v>
      </c>
      <c r="B58" s="48">
        <v>104967.43</v>
      </c>
      <c r="C58" s="49">
        <v>1926.27</v>
      </c>
      <c r="D58" s="49">
        <v>10970.27</v>
      </c>
      <c r="E58" s="49">
        <v>28079.599999999999</v>
      </c>
      <c r="F58" s="49">
        <v>3104.84</v>
      </c>
      <c r="G58" s="49">
        <v>2062.2600000000002</v>
      </c>
      <c r="H58" s="49">
        <v>2113.54</v>
      </c>
      <c r="I58" s="49">
        <f>B58+C58+D58+E58+F58+G58+H58</f>
        <v>153224.21000000002</v>
      </c>
      <c r="J58" s="49">
        <v>34083.03</v>
      </c>
    </row>
    <row r="59" spans="1:10" ht="20.100000000000001" customHeight="1" thickBot="1" x14ac:dyDescent="0.3">
      <c r="A59" s="17" t="s">
        <v>20</v>
      </c>
      <c r="B59" s="34">
        <v>82792.31</v>
      </c>
      <c r="C59" s="34">
        <v>916.6099999999999</v>
      </c>
      <c r="D59" s="34">
        <v>10894.27</v>
      </c>
      <c r="E59" s="34">
        <v>17308.04</v>
      </c>
      <c r="F59" s="34">
        <v>1352.55</v>
      </c>
      <c r="G59" s="34">
        <v>568.64</v>
      </c>
      <c r="H59" s="34">
        <v>1288.5500000000002</v>
      </c>
      <c r="I59" s="34">
        <f>B59+C59+D59+E59+F59+G59+H59</f>
        <v>115120.97000000002</v>
      </c>
      <c r="J59" s="37">
        <v>31543.660000000003</v>
      </c>
    </row>
    <row r="60" spans="1:10" ht="20.100000000000001" customHeight="1" thickBot="1" x14ac:dyDescent="0.3">
      <c r="A60" s="18" t="s">
        <v>11</v>
      </c>
      <c r="B60" s="38">
        <f>(B59/B58)*100</f>
        <v>78.874285099673301</v>
      </c>
      <c r="C60" s="38">
        <f t="shared" ref="C60:J60" si="18">(C59/C58)*100</f>
        <v>47.584710346939936</v>
      </c>
      <c r="D60" s="38">
        <f t="shared" si="18"/>
        <v>99.307218509662931</v>
      </c>
      <c r="E60" s="38">
        <f t="shared" si="18"/>
        <v>61.639197139560395</v>
      </c>
      <c r="F60" s="38">
        <f t="shared" si="18"/>
        <v>43.562631246698693</v>
      </c>
      <c r="G60" s="38">
        <f t="shared" si="18"/>
        <v>27.573632810605837</v>
      </c>
      <c r="H60" s="38">
        <f t="shared" si="18"/>
        <v>60.966435458992976</v>
      </c>
      <c r="I60" s="38">
        <f t="shared" si="18"/>
        <v>75.132363221190701</v>
      </c>
      <c r="J60" s="38">
        <f t="shared" si="18"/>
        <v>92.549459364381647</v>
      </c>
    </row>
    <row r="61" spans="1:10" ht="20.100000000000001" customHeight="1" thickBot="1" x14ac:dyDescent="0.3">
      <c r="A61" s="19" t="s">
        <v>22</v>
      </c>
      <c r="B61" s="39">
        <v>514338.06999999995</v>
      </c>
      <c r="C61" s="35">
        <v>4800.04</v>
      </c>
      <c r="D61" s="35">
        <v>68849.539999999994</v>
      </c>
      <c r="E61" s="35">
        <v>97958.439999999988</v>
      </c>
      <c r="F61" s="35">
        <v>8011.15</v>
      </c>
      <c r="G61" s="35">
        <v>2654</v>
      </c>
      <c r="H61" s="40">
        <v>6779.3419999999996</v>
      </c>
      <c r="I61" s="46">
        <f>B61+C61+D61+E61+F61+G61+H61</f>
        <v>703390.58199999982</v>
      </c>
      <c r="J61" s="41">
        <v>101102.13</v>
      </c>
    </row>
    <row r="62" spans="1:10" ht="20.100000000000001" customHeight="1" thickBot="1" x14ac:dyDescent="0.3">
      <c r="A62" s="20" t="s">
        <v>10</v>
      </c>
      <c r="B62" s="42">
        <f>B61/B59</f>
        <v>6.2123894115286786</v>
      </c>
      <c r="C62" s="42">
        <f t="shared" ref="C62:J62" si="19">C61/C59</f>
        <v>5.2367309979162355</v>
      </c>
      <c r="D62" s="42">
        <f t="shared" si="19"/>
        <v>6.3197937998599256</v>
      </c>
      <c r="E62" s="42">
        <f t="shared" si="19"/>
        <v>5.6597072805470745</v>
      </c>
      <c r="F62" s="42">
        <f t="shared" si="19"/>
        <v>5.9229973013936634</v>
      </c>
      <c r="G62" s="42">
        <f t="shared" si="19"/>
        <v>4.6672763083849187</v>
      </c>
      <c r="H62" s="42">
        <f t="shared" si="19"/>
        <v>5.261217647743587</v>
      </c>
      <c r="I62" s="42">
        <f t="shared" si="19"/>
        <v>6.1100126414848637</v>
      </c>
      <c r="J62" s="42">
        <f t="shared" si="19"/>
        <v>3.2051489903200832</v>
      </c>
    </row>
    <row r="63" spans="1:10" ht="20.100000000000001" customHeight="1" thickBot="1" x14ac:dyDescent="0.3">
      <c r="A63" s="55" t="s">
        <v>17</v>
      </c>
      <c r="B63" s="56"/>
      <c r="C63" s="56"/>
      <c r="D63" s="56"/>
      <c r="E63" s="56"/>
      <c r="F63" s="56"/>
      <c r="G63" s="56"/>
      <c r="H63" s="56"/>
      <c r="I63" s="56"/>
      <c r="J63" s="57"/>
    </row>
    <row r="64" spans="1:10" ht="20.100000000000001" customHeight="1" thickBot="1" x14ac:dyDescent="0.3">
      <c r="A64" s="3" t="s">
        <v>21</v>
      </c>
      <c r="B64" s="48">
        <v>46366.99</v>
      </c>
      <c r="C64" s="49">
        <v>1510.96</v>
      </c>
      <c r="D64" s="49">
        <v>3121.09</v>
      </c>
      <c r="E64" s="49">
        <v>34395.360000000001</v>
      </c>
      <c r="F64" s="49">
        <v>1054.8599999999999</v>
      </c>
      <c r="G64" s="49">
        <v>1753.31</v>
      </c>
      <c r="H64" s="49">
        <v>1359.81</v>
      </c>
      <c r="I64" s="49">
        <f>B64+C64+D64+E64+F64+G64+H64</f>
        <v>89562.37999999999</v>
      </c>
      <c r="J64" s="49">
        <v>23087.5</v>
      </c>
    </row>
    <row r="65" spans="1:10" ht="20.100000000000001" customHeight="1" thickBot="1" x14ac:dyDescent="0.3">
      <c r="A65" s="4" t="s">
        <v>20</v>
      </c>
      <c r="B65" s="34">
        <v>32761.131428441993</v>
      </c>
      <c r="C65" s="34">
        <v>66.605409836065576</v>
      </c>
      <c r="D65" s="43">
        <v>2988.0799999999995</v>
      </c>
      <c r="E65" s="44">
        <v>24571.952668978211</v>
      </c>
      <c r="F65" s="34">
        <v>137.37</v>
      </c>
      <c r="G65" s="34">
        <v>0</v>
      </c>
      <c r="H65" s="34">
        <v>100.13236410979712</v>
      </c>
      <c r="I65" s="34">
        <f>B65+C65+D65+E65+F65+G65+H65</f>
        <v>60625.27187136608</v>
      </c>
      <c r="J65" s="37">
        <v>22678.16</v>
      </c>
    </row>
    <row r="66" spans="1:10" ht="20.100000000000001" customHeight="1" thickBot="1" x14ac:dyDescent="0.3">
      <c r="A66" s="5" t="s">
        <v>11</v>
      </c>
      <c r="B66" s="38">
        <f>(B65/B64)*100</f>
        <v>70.656153070194975</v>
      </c>
      <c r="C66" s="38">
        <f t="shared" ref="C66:J66" si="20">(C65/C64)*100</f>
        <v>4.4081517602097717</v>
      </c>
      <c r="D66" s="38">
        <f t="shared" si="20"/>
        <v>95.738347820793351</v>
      </c>
      <c r="E66" s="38">
        <f t="shared" si="20"/>
        <v>71.43973102470278</v>
      </c>
      <c r="F66" s="38">
        <f t="shared" si="20"/>
        <v>13.022581195608899</v>
      </c>
      <c r="G66" s="38">
        <f t="shared" si="20"/>
        <v>0</v>
      </c>
      <c r="H66" s="38">
        <f t="shared" si="20"/>
        <v>7.3637025841696362</v>
      </c>
      <c r="I66" s="38">
        <f t="shared" si="20"/>
        <v>67.69055475230347</v>
      </c>
      <c r="J66" s="38">
        <f t="shared" si="20"/>
        <v>98.227005955603687</v>
      </c>
    </row>
    <row r="67" spans="1:10" ht="20.100000000000001" customHeight="1" thickBot="1" x14ac:dyDescent="0.3">
      <c r="A67" s="6" t="s">
        <v>22</v>
      </c>
      <c r="B67" s="39">
        <v>229916.00325337591</v>
      </c>
      <c r="C67" s="35">
        <v>198.36</v>
      </c>
      <c r="D67" s="35">
        <v>19433.967466542435</v>
      </c>
      <c r="E67" s="35">
        <v>144911.76968785134</v>
      </c>
      <c r="F67" s="35">
        <v>912</v>
      </c>
      <c r="G67" s="35">
        <v>0</v>
      </c>
      <c r="H67" s="40">
        <v>621.0324400564175</v>
      </c>
      <c r="I67" s="46">
        <f>B67+C67+D67+E67+F67+G67+H67</f>
        <v>395993.13284782611</v>
      </c>
      <c r="J67" s="41">
        <v>73576.73000000001</v>
      </c>
    </row>
    <row r="68" spans="1:10" ht="20.100000000000001" customHeight="1" thickBot="1" x14ac:dyDescent="0.3">
      <c r="A68" s="26" t="s">
        <v>10</v>
      </c>
      <c r="B68" s="42">
        <f t="shared" ref="B68:J68" si="21">B67/B65</f>
        <v>7.0179506393290012</v>
      </c>
      <c r="C68" s="42">
        <f t="shared" si="21"/>
        <v>2.978136468016924</v>
      </c>
      <c r="D68" s="42">
        <f t="shared" si="21"/>
        <v>6.5038310441964198</v>
      </c>
      <c r="E68" s="42">
        <f t="shared" si="21"/>
        <v>5.8974462322972272</v>
      </c>
      <c r="F68" s="42">
        <f t="shared" si="21"/>
        <v>6.6390041493775929</v>
      </c>
      <c r="G68" s="42" t="e">
        <f t="shared" si="21"/>
        <v>#DIV/0!</v>
      </c>
      <c r="H68" s="42">
        <f t="shared" si="21"/>
        <v>6.202115026221124</v>
      </c>
      <c r="I68" s="42">
        <f t="shared" si="21"/>
        <v>6.5318161984995173</v>
      </c>
      <c r="J68" s="42">
        <f t="shared" si="21"/>
        <v>3.2443871107708921</v>
      </c>
    </row>
    <row r="69" spans="1:10" ht="20.100000000000001" customHeight="1" thickBot="1" x14ac:dyDescent="0.3">
      <c r="A69" s="62" t="s">
        <v>28</v>
      </c>
      <c r="B69" s="63"/>
      <c r="C69" s="63"/>
      <c r="D69" s="63"/>
      <c r="E69" s="63"/>
      <c r="F69" s="63"/>
      <c r="G69" s="63"/>
      <c r="H69" s="63"/>
      <c r="I69" s="63"/>
      <c r="J69" s="64"/>
    </row>
    <row r="70" spans="1:10" ht="20.100000000000001" customHeight="1" thickBot="1" x14ac:dyDescent="0.3">
      <c r="A70" s="3" t="s">
        <v>21</v>
      </c>
      <c r="B70" s="48">
        <v>32569.39</v>
      </c>
      <c r="C70" s="49">
        <v>1010.97</v>
      </c>
      <c r="D70" s="49">
        <v>3458.28</v>
      </c>
      <c r="E70" s="49">
        <v>8448.56</v>
      </c>
      <c r="F70" s="49">
        <v>408.79</v>
      </c>
      <c r="G70" s="49">
        <v>1152.51</v>
      </c>
      <c r="H70" s="49">
        <v>504.67</v>
      </c>
      <c r="I70" s="49">
        <f>B70+C70+D70+E70+F70+G70+H70</f>
        <v>47553.17</v>
      </c>
      <c r="J70" s="49">
        <v>13055</v>
      </c>
    </row>
    <row r="71" spans="1:10" ht="20.100000000000001" customHeight="1" thickBot="1" x14ac:dyDescent="0.3">
      <c r="A71" s="4" t="s">
        <v>20</v>
      </c>
      <c r="B71" s="34">
        <v>23314.039999999997</v>
      </c>
      <c r="C71" s="34">
        <v>277.36</v>
      </c>
      <c r="D71" s="34">
        <v>3314.91</v>
      </c>
      <c r="E71" s="34">
        <v>6792.47</v>
      </c>
      <c r="F71" s="34">
        <v>116.74000000000001</v>
      </c>
      <c r="G71" s="34">
        <v>106</v>
      </c>
      <c r="H71" s="34">
        <v>90.13</v>
      </c>
      <c r="I71" s="34">
        <f>B71+C71+D71+E71+F71+G71+H71</f>
        <v>34011.649999999994</v>
      </c>
      <c r="J71" s="37">
        <v>12613.710000000001</v>
      </c>
    </row>
    <row r="72" spans="1:10" ht="20.100000000000001" customHeight="1" thickBot="1" x14ac:dyDescent="0.3">
      <c r="A72" s="5" t="s">
        <v>11</v>
      </c>
      <c r="B72" s="21">
        <f>(B71/B70)*100</f>
        <v>71.582673178711659</v>
      </c>
      <c r="C72" s="21">
        <f t="shared" ref="C72:J72" si="22">(C71/C70)*100</f>
        <v>27.435037637120786</v>
      </c>
      <c r="D72" s="21">
        <f t="shared" si="22"/>
        <v>95.854297512058011</v>
      </c>
      <c r="E72" s="21">
        <f t="shared" si="22"/>
        <v>80.397961309382907</v>
      </c>
      <c r="F72" s="21">
        <f t="shared" si="22"/>
        <v>28.557450035470538</v>
      </c>
      <c r="G72" s="21">
        <f t="shared" si="22"/>
        <v>9.1973171599378745</v>
      </c>
      <c r="H72" s="21">
        <f t="shared" si="22"/>
        <v>17.859195117601601</v>
      </c>
      <c r="I72" s="21">
        <f t="shared" si="22"/>
        <v>71.523412634741263</v>
      </c>
      <c r="J72" s="21">
        <f t="shared" si="22"/>
        <v>96.619762543086949</v>
      </c>
    </row>
    <row r="73" spans="1:10" ht="20.100000000000001" customHeight="1" thickBot="1" x14ac:dyDescent="0.3">
      <c r="A73" s="6" t="s">
        <v>22</v>
      </c>
      <c r="B73" s="39">
        <v>158343.28000000003</v>
      </c>
      <c r="C73" s="35">
        <v>1573.21</v>
      </c>
      <c r="D73" s="35">
        <v>21202.89</v>
      </c>
      <c r="E73" s="35">
        <v>35704.83</v>
      </c>
      <c r="F73" s="35">
        <v>551.72</v>
      </c>
      <c r="G73" s="35">
        <v>357.22</v>
      </c>
      <c r="H73" s="40">
        <v>483.06</v>
      </c>
      <c r="I73" s="46">
        <f>B73+C73+D73+E73+F73+G73+H73</f>
        <v>218216.21000000002</v>
      </c>
      <c r="J73" s="41">
        <v>37886.469999999994</v>
      </c>
    </row>
    <row r="74" spans="1:10" ht="20.100000000000001" customHeight="1" thickBot="1" x14ac:dyDescent="0.3">
      <c r="A74" s="7" t="s">
        <v>10</v>
      </c>
      <c r="B74" s="22">
        <f>B73/B71</f>
        <v>6.7917563837069874</v>
      </c>
      <c r="C74" s="22">
        <f>C73/C71</f>
        <v>5.6720868185751367</v>
      </c>
      <c r="D74" s="22">
        <f t="shared" ref="D74:J74" si="23">D73/D71</f>
        <v>6.3962189018706388</v>
      </c>
      <c r="E74" s="22">
        <f t="shared" si="23"/>
        <v>5.2565311293240899</v>
      </c>
      <c r="F74" s="22">
        <f t="shared" si="23"/>
        <v>4.7260579064587969</v>
      </c>
      <c r="G74" s="22">
        <f t="shared" si="23"/>
        <v>3.37</v>
      </c>
      <c r="H74" s="22">
        <f t="shared" si="23"/>
        <v>5.3595917008765124</v>
      </c>
      <c r="I74" s="22">
        <f t="shared" si="23"/>
        <v>6.4159254255527172</v>
      </c>
      <c r="J74" s="22">
        <f t="shared" si="23"/>
        <v>3.0035945015384047</v>
      </c>
    </row>
    <row r="75" spans="1:10" ht="20.100000000000001" customHeight="1" thickBot="1" x14ac:dyDescent="0.3">
      <c r="A75" s="55" t="s">
        <v>27</v>
      </c>
      <c r="B75" s="56"/>
      <c r="C75" s="56"/>
      <c r="D75" s="56"/>
      <c r="E75" s="56"/>
      <c r="F75" s="56"/>
      <c r="G75" s="56"/>
      <c r="H75" s="56"/>
      <c r="I75" s="56"/>
      <c r="J75" s="57"/>
    </row>
    <row r="76" spans="1:10" ht="20.100000000000001" customHeight="1" thickBot="1" x14ac:dyDescent="0.3">
      <c r="A76" s="3" t="s">
        <v>21</v>
      </c>
      <c r="B76" s="48">
        <v>37764.92</v>
      </c>
      <c r="C76" s="49">
        <v>1349.55</v>
      </c>
      <c r="D76" s="49">
        <v>4444.4399999999996</v>
      </c>
      <c r="E76" s="49">
        <v>12396.82</v>
      </c>
      <c r="F76" s="49">
        <v>979.56</v>
      </c>
      <c r="G76" s="49">
        <v>2333.35</v>
      </c>
      <c r="H76" s="49">
        <v>1273.04</v>
      </c>
      <c r="I76" s="49">
        <f>B76+C76+D76+E76+F76+G76+H76</f>
        <v>60541.68</v>
      </c>
      <c r="J76" s="49">
        <v>18818.25</v>
      </c>
    </row>
    <row r="77" spans="1:10" ht="20.100000000000001" customHeight="1" thickBot="1" x14ac:dyDescent="0.3">
      <c r="A77" s="4" t="s">
        <v>20</v>
      </c>
      <c r="B77" s="34">
        <v>15243.82</v>
      </c>
      <c r="C77" s="34">
        <v>0</v>
      </c>
      <c r="D77" s="34">
        <v>3540.6400000000003</v>
      </c>
      <c r="E77" s="34">
        <v>4919.42</v>
      </c>
      <c r="F77" s="34">
        <v>192.36</v>
      </c>
      <c r="G77" s="34">
        <v>0</v>
      </c>
      <c r="H77" s="34">
        <v>0</v>
      </c>
      <c r="I77" s="34">
        <f>B77+C77+D77+E77+F77+G77+H77</f>
        <v>23896.239999999998</v>
      </c>
      <c r="J77" s="37">
        <v>12207.18</v>
      </c>
    </row>
    <row r="78" spans="1:10" ht="20.100000000000001" customHeight="1" thickBot="1" x14ac:dyDescent="0.3">
      <c r="A78" s="5" t="s">
        <v>11</v>
      </c>
      <c r="B78" s="21">
        <f>(B77/B76)*100</f>
        <v>40.365026590814971</v>
      </c>
      <c r="C78" s="21">
        <f t="shared" ref="C78:J78" si="24">(C77/C76)*100</f>
        <v>0</v>
      </c>
      <c r="D78" s="21">
        <f t="shared" si="24"/>
        <v>79.664479664479686</v>
      </c>
      <c r="E78" s="21">
        <f t="shared" si="24"/>
        <v>39.682918683985086</v>
      </c>
      <c r="F78" s="21">
        <f t="shared" si="24"/>
        <v>19.637388215116992</v>
      </c>
      <c r="G78" s="21">
        <f t="shared" si="24"/>
        <v>0</v>
      </c>
      <c r="H78" s="21">
        <f t="shared" si="24"/>
        <v>0</v>
      </c>
      <c r="I78" s="21">
        <f t="shared" si="24"/>
        <v>39.470724961712321</v>
      </c>
      <c r="J78" s="21">
        <f t="shared" si="24"/>
        <v>64.868837431748432</v>
      </c>
    </row>
    <row r="79" spans="1:10" ht="20.100000000000001" customHeight="1" thickBot="1" x14ac:dyDescent="0.3">
      <c r="A79" s="6" t="s">
        <v>22</v>
      </c>
      <c r="B79" s="39">
        <v>95915.38</v>
      </c>
      <c r="C79" s="35">
        <v>0</v>
      </c>
      <c r="D79" s="35">
        <v>22003.64</v>
      </c>
      <c r="E79" s="35">
        <v>25474.6</v>
      </c>
      <c r="F79" s="35">
        <v>478.74</v>
      </c>
      <c r="G79" s="35">
        <v>0</v>
      </c>
      <c r="H79" s="40">
        <v>0</v>
      </c>
      <c r="I79" s="46">
        <f>B79+C79+D79+E79+F79+G79+H79</f>
        <v>143872.35999999999</v>
      </c>
      <c r="J79" s="41">
        <v>37167.440000000002</v>
      </c>
    </row>
    <row r="80" spans="1:10" ht="20.100000000000001" customHeight="1" thickBot="1" x14ac:dyDescent="0.3">
      <c r="A80" s="7" t="s">
        <v>10</v>
      </c>
      <c r="B80" s="22">
        <f>B79/B77</f>
        <v>6.2920829555846245</v>
      </c>
      <c r="C80" s="22" t="e">
        <f t="shared" ref="C80:J80" si="25">C79/C77</f>
        <v>#DIV/0!</v>
      </c>
      <c r="D80" s="22">
        <f t="shared" si="25"/>
        <v>6.2145939717113281</v>
      </c>
      <c r="E80" s="22">
        <f t="shared" si="25"/>
        <v>5.1783746864467757</v>
      </c>
      <c r="F80" s="22">
        <f t="shared" si="25"/>
        <v>2.4887710542732377</v>
      </c>
      <c r="G80" s="22" t="e">
        <f t="shared" si="25"/>
        <v>#DIV/0!</v>
      </c>
      <c r="H80" s="22" t="e">
        <f t="shared" si="25"/>
        <v>#DIV/0!</v>
      </c>
      <c r="I80" s="22">
        <f t="shared" si="25"/>
        <v>6.0207112081231191</v>
      </c>
      <c r="J80" s="22">
        <f t="shared" si="25"/>
        <v>3.0447195830650489</v>
      </c>
    </row>
    <row r="81" spans="1:12" ht="15.75" x14ac:dyDescent="0.25">
      <c r="A81" s="1" t="s">
        <v>18</v>
      </c>
      <c r="B81" s="8"/>
      <c r="C81" s="8"/>
      <c r="D81" s="8"/>
      <c r="E81" s="8"/>
      <c r="F81" s="8"/>
      <c r="G81" s="8"/>
      <c r="H81" s="8"/>
      <c r="I81" s="8"/>
      <c r="J81" s="8"/>
    </row>
    <row r="82" spans="1:12" ht="15.75" x14ac:dyDescent="0.25">
      <c r="A82" s="9" t="s">
        <v>19</v>
      </c>
      <c r="B82" s="8"/>
      <c r="C82" s="8"/>
      <c r="D82" s="8"/>
      <c r="E82" s="8"/>
      <c r="F82" s="8"/>
      <c r="G82" s="8"/>
      <c r="H82" s="8"/>
      <c r="I82" s="8"/>
      <c r="J82" s="8"/>
    </row>
    <row r="83" spans="1:12" ht="15.75" x14ac:dyDescent="0.25">
      <c r="A83" s="1"/>
      <c r="B83" s="8"/>
      <c r="C83" s="8"/>
      <c r="D83" s="8"/>
      <c r="E83" s="8"/>
      <c r="F83" s="8"/>
      <c r="G83" s="8"/>
      <c r="H83" s="8"/>
      <c r="I83" s="8"/>
      <c r="J83" s="8"/>
    </row>
    <row r="84" spans="1:12" ht="16.5" thickBot="1" x14ac:dyDescent="0.3">
      <c r="A84" s="58" t="s">
        <v>32</v>
      </c>
      <c r="B84" s="58"/>
      <c r="C84" s="58"/>
      <c r="D84" s="58"/>
      <c r="E84" s="58"/>
      <c r="F84" s="58"/>
      <c r="G84" s="58"/>
      <c r="H84" s="58"/>
      <c r="I84" s="58"/>
      <c r="J84" s="58"/>
    </row>
    <row r="85" spans="1:12" ht="16.5" thickBot="1" x14ac:dyDescent="0.3">
      <c r="A85" s="65" t="s">
        <v>23</v>
      </c>
      <c r="B85" s="66"/>
      <c r="C85" s="66"/>
      <c r="D85" s="66"/>
      <c r="E85" s="66"/>
      <c r="F85" s="66"/>
      <c r="G85" s="66"/>
      <c r="H85" s="66"/>
      <c r="I85" s="66"/>
      <c r="J85" s="67"/>
    </row>
    <row r="86" spans="1:12" ht="27" thickTop="1" thickBot="1" x14ac:dyDescent="0.3">
      <c r="A86" s="47" t="s">
        <v>43</v>
      </c>
      <c r="B86" s="11" t="s">
        <v>0</v>
      </c>
      <c r="C86" s="11" t="s">
        <v>1</v>
      </c>
      <c r="D86" s="11" t="s">
        <v>2</v>
      </c>
      <c r="E86" s="11" t="s">
        <v>3</v>
      </c>
      <c r="F86" s="11" t="s">
        <v>4</v>
      </c>
      <c r="G86" s="11" t="s">
        <v>5</v>
      </c>
      <c r="H86" s="11" t="s">
        <v>6</v>
      </c>
      <c r="I86" s="30" t="s">
        <v>7</v>
      </c>
      <c r="J86" s="12" t="s">
        <v>8</v>
      </c>
    </row>
    <row r="87" spans="1:12" ht="16.5" thickTop="1" thickBot="1" x14ac:dyDescent="0.3">
      <c r="A87" s="13" t="s">
        <v>21</v>
      </c>
      <c r="B87" s="31">
        <f t="shared" ref="B87:J88" si="26">B76+B70+B64+B58+B52+B46+B40+B34+B28+B22+B16+B10+B4</f>
        <v>774637.6399999999</v>
      </c>
      <c r="C87" s="31">
        <f t="shared" si="26"/>
        <v>23945.71</v>
      </c>
      <c r="D87" s="31">
        <f t="shared" si="26"/>
        <v>114632.72999999998</v>
      </c>
      <c r="E87" s="31">
        <f t="shared" si="26"/>
        <v>217278.52</v>
      </c>
      <c r="F87" s="31">
        <f t="shared" si="26"/>
        <v>31432.270000000004</v>
      </c>
      <c r="G87" s="31">
        <f t="shared" si="26"/>
        <v>46740.28</v>
      </c>
      <c r="H87" s="31">
        <f t="shared" si="26"/>
        <v>42097.439999999995</v>
      </c>
      <c r="I87" s="31">
        <f t="shared" si="26"/>
        <v>1250764.5899999999</v>
      </c>
      <c r="J87" s="31">
        <f t="shared" si="26"/>
        <v>368213.70999999996</v>
      </c>
    </row>
    <row r="88" spans="1:12" ht="15.75" thickBot="1" x14ac:dyDescent="0.3">
      <c r="A88" s="14" t="s">
        <v>20</v>
      </c>
      <c r="B88" s="32">
        <f t="shared" si="26"/>
        <v>453243.45142844197</v>
      </c>
      <c r="C88" s="32">
        <f t="shared" si="26"/>
        <v>5212.3654098360657</v>
      </c>
      <c r="D88" s="32">
        <f t="shared" si="26"/>
        <v>112353.81</v>
      </c>
      <c r="E88" s="32">
        <f t="shared" si="26"/>
        <v>108882.55266897821</v>
      </c>
      <c r="F88" s="32">
        <f t="shared" si="26"/>
        <v>6921.39</v>
      </c>
      <c r="G88" s="32">
        <f t="shared" si="26"/>
        <v>3607.9599999999996</v>
      </c>
      <c r="H88" s="32">
        <f t="shared" si="26"/>
        <v>7455.2023641097976</v>
      </c>
      <c r="I88" s="32">
        <f t="shared" si="26"/>
        <v>697676.73187136604</v>
      </c>
      <c r="J88" s="32">
        <f t="shared" si="26"/>
        <v>307397.27</v>
      </c>
      <c r="L88" s="24"/>
    </row>
    <row r="89" spans="1:12" ht="15.75" thickBot="1" x14ac:dyDescent="0.3">
      <c r="A89" s="15" t="s">
        <v>11</v>
      </c>
      <c r="B89" s="25">
        <f>(B88/B87)*100</f>
        <v>58.510383181024103</v>
      </c>
      <c r="C89" s="25">
        <f t="shared" ref="C89:J89" si="27">(C88/C87)*100</f>
        <v>21.767428945878265</v>
      </c>
      <c r="D89" s="25">
        <f t="shared" si="27"/>
        <v>98.011981394842479</v>
      </c>
      <c r="E89" s="25">
        <f t="shared" si="27"/>
        <v>50.111972720072941</v>
      </c>
      <c r="F89" s="25">
        <f t="shared" si="27"/>
        <v>22.020013190265924</v>
      </c>
      <c r="G89" s="25">
        <f t="shared" si="27"/>
        <v>7.7191664234788488</v>
      </c>
      <c r="H89" s="25">
        <f t="shared" si="27"/>
        <v>17.709396020541387</v>
      </c>
      <c r="I89" s="25">
        <f t="shared" si="27"/>
        <v>55.780019473637807</v>
      </c>
      <c r="J89" s="25">
        <f t="shared" si="27"/>
        <v>83.483385232994195</v>
      </c>
    </row>
    <row r="90" spans="1:12" ht="15.75" thickBot="1" x14ac:dyDescent="0.3">
      <c r="A90" s="27" t="s">
        <v>22</v>
      </c>
      <c r="B90" s="32">
        <f>B79+B73+B67+B61+B55+B49+B43+B37+B31+B25+B19+B13+B7</f>
        <v>2836592.1932533761</v>
      </c>
      <c r="C90" s="32">
        <f t="shared" ref="C90:J90" si="28">C79+C73+C67+C61+C55+C49+C43+C37+C31+C25+C19+C13+C7</f>
        <v>25234.36</v>
      </c>
      <c r="D90" s="32">
        <f t="shared" si="28"/>
        <v>699187.63746654242</v>
      </c>
      <c r="E90" s="32">
        <f t="shared" si="28"/>
        <v>591262.37968785129</v>
      </c>
      <c r="F90" s="32">
        <f t="shared" si="28"/>
        <v>36665.94</v>
      </c>
      <c r="G90" s="32">
        <f t="shared" si="28"/>
        <v>15502.010000000002</v>
      </c>
      <c r="H90" s="32">
        <f t="shared" si="28"/>
        <v>42687.264440056417</v>
      </c>
      <c r="I90" s="32">
        <f t="shared" si="28"/>
        <v>4247131.7848478258</v>
      </c>
      <c r="J90" s="32">
        <f t="shared" si="28"/>
        <v>1042985.1699999999</v>
      </c>
    </row>
    <row r="91" spans="1:12" ht="15.75" thickBot="1" x14ac:dyDescent="0.3">
      <c r="A91" s="15" t="s">
        <v>10</v>
      </c>
      <c r="B91" s="25">
        <f>B90/B88</f>
        <v>6.2584295135728327</v>
      </c>
      <c r="C91" s="25">
        <f t="shared" ref="C91:J91" si="29">C90/C88</f>
        <v>4.8412492248492702</v>
      </c>
      <c r="D91" s="25">
        <f t="shared" si="29"/>
        <v>6.2230879172370068</v>
      </c>
      <c r="E91" s="25">
        <f t="shared" si="29"/>
        <v>5.4302766163591993</v>
      </c>
      <c r="F91" s="25">
        <f t="shared" si="29"/>
        <v>5.2974821531513179</v>
      </c>
      <c r="G91" s="25">
        <f t="shared" si="29"/>
        <v>4.2966135988203868</v>
      </c>
      <c r="H91" s="25">
        <f t="shared" si="29"/>
        <v>5.7258357795299863</v>
      </c>
      <c r="I91" s="25">
        <f t="shared" si="29"/>
        <v>6.0875353739486462</v>
      </c>
      <c r="J91" s="25">
        <f t="shared" si="29"/>
        <v>3.3929552139483863</v>
      </c>
    </row>
    <row r="93" spans="1:12" x14ac:dyDescent="0.25">
      <c r="B93" s="23"/>
      <c r="C93" s="24"/>
      <c r="D93" s="23"/>
      <c r="I93" s="23"/>
    </row>
    <row r="94" spans="1:12" x14ac:dyDescent="0.25">
      <c r="G94" s="50"/>
    </row>
  </sheetData>
  <mergeCells count="16">
    <mergeCell ref="A27:J27"/>
    <mergeCell ref="A1:J1"/>
    <mergeCell ref="A3:J3"/>
    <mergeCell ref="A9:J9"/>
    <mergeCell ref="A15:J15"/>
    <mergeCell ref="A21:J21"/>
    <mergeCell ref="A69:J69"/>
    <mergeCell ref="A75:J75"/>
    <mergeCell ref="A84:J84"/>
    <mergeCell ref="A85:J85"/>
    <mergeCell ref="A33:J33"/>
    <mergeCell ref="A39:J39"/>
    <mergeCell ref="A45:J45"/>
    <mergeCell ref="A51:J51"/>
    <mergeCell ref="A57:J57"/>
    <mergeCell ref="A63:J63"/>
  </mergeCells>
  <conditionalFormatting sqref="D65">
    <cfRule type="expression" dxfId="9" priority="2">
      <formula>D$39=100</formula>
    </cfRule>
  </conditionalFormatting>
  <conditionalFormatting sqref="D65">
    <cfRule type="cellIs" dxfId="8" priority="1" operator="greaterThan">
      <formula>D64</formula>
    </cfRule>
  </conditionalFormatting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4"/>
  <sheetViews>
    <sheetView workbookViewId="0">
      <selection activeCell="D4" sqref="D4"/>
    </sheetView>
  </sheetViews>
  <sheetFormatPr defaultRowHeight="15" x14ac:dyDescent="0.25"/>
  <cols>
    <col min="1" max="1" width="34.42578125" customWidth="1"/>
    <col min="2" max="10" width="12.7109375" customWidth="1"/>
    <col min="11" max="11" width="9.140625" style="28"/>
    <col min="12" max="12" width="11.42578125" bestFit="1" customWidth="1"/>
  </cols>
  <sheetData>
    <row r="1" spans="1:10" ht="32.25" customHeight="1" thickBot="1" x14ac:dyDescent="0.3">
      <c r="A1" s="58" t="s">
        <v>30</v>
      </c>
      <c r="B1" s="58"/>
      <c r="C1" s="58"/>
      <c r="D1" s="58"/>
      <c r="E1" s="58"/>
      <c r="F1" s="58"/>
      <c r="G1" s="58"/>
      <c r="H1" s="58"/>
      <c r="I1" s="58"/>
      <c r="J1" s="58"/>
    </row>
    <row r="2" spans="1:10" ht="30.75" thickBot="1" x14ac:dyDescent="0.3">
      <c r="A2" s="45" t="s">
        <v>46</v>
      </c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9" t="s">
        <v>7</v>
      </c>
      <c r="J2" s="10" t="s">
        <v>8</v>
      </c>
    </row>
    <row r="3" spans="1:10" ht="17.25" thickTop="1" thickBot="1" x14ac:dyDescent="0.3">
      <c r="A3" s="59" t="s">
        <v>24</v>
      </c>
      <c r="B3" s="60"/>
      <c r="C3" s="60"/>
      <c r="D3" s="60"/>
      <c r="E3" s="60"/>
      <c r="F3" s="60"/>
      <c r="G3" s="60"/>
      <c r="H3" s="60"/>
      <c r="I3" s="60"/>
      <c r="J3" s="61"/>
    </row>
    <row r="4" spans="1:10" ht="20.100000000000001" customHeight="1" thickBot="1" x14ac:dyDescent="0.3">
      <c r="A4" s="3" t="s">
        <v>21</v>
      </c>
      <c r="B4" s="48">
        <v>165703.76999999999</v>
      </c>
      <c r="C4" s="49">
        <v>6702.03</v>
      </c>
      <c r="D4" s="49">
        <v>24047.71</v>
      </c>
      <c r="E4" s="49">
        <v>39578.04</v>
      </c>
      <c r="F4" s="49">
        <v>5138.47</v>
      </c>
      <c r="G4" s="49">
        <v>6563.73</v>
      </c>
      <c r="H4" s="49">
        <v>6055.78</v>
      </c>
      <c r="I4" s="49">
        <f>B4+C4+D4+E4+F4+G4+H4</f>
        <v>253789.53</v>
      </c>
      <c r="J4" s="49">
        <v>86675.55</v>
      </c>
    </row>
    <row r="5" spans="1:10" ht="20.100000000000001" customHeight="1" thickBot="1" x14ac:dyDescent="0.3">
      <c r="A5" s="4" t="s">
        <v>20</v>
      </c>
      <c r="B5" s="34">
        <v>136040.97</v>
      </c>
      <c r="C5" s="34">
        <v>4705.09</v>
      </c>
      <c r="D5" s="34">
        <v>24005.25</v>
      </c>
      <c r="E5" s="34">
        <v>34466.69</v>
      </c>
      <c r="F5" s="34">
        <v>3531.91</v>
      </c>
      <c r="G5" s="34">
        <v>2443.86</v>
      </c>
      <c r="H5" s="34">
        <v>4209.41</v>
      </c>
      <c r="I5" s="33">
        <f>B5+C5+D5+E5+F5+G5+H5</f>
        <v>209403.18</v>
      </c>
      <c r="J5" s="37">
        <v>84796.44</v>
      </c>
    </row>
    <row r="6" spans="1:10" ht="20.100000000000001" customHeight="1" thickBot="1" x14ac:dyDescent="0.3">
      <c r="A6" s="5" t="s">
        <v>11</v>
      </c>
      <c r="B6" s="38">
        <f>(B5/B4)*100</f>
        <v>82.098898534414772</v>
      </c>
      <c r="C6" s="38">
        <f t="shared" ref="C6:J6" si="0">(C5/C4)*100</f>
        <v>70.203953130618629</v>
      </c>
      <c r="D6" s="38">
        <f t="shared" si="0"/>
        <v>99.823434331169167</v>
      </c>
      <c r="E6" s="38">
        <f t="shared" si="0"/>
        <v>87.08538876609353</v>
      </c>
      <c r="F6" s="38">
        <f t="shared" si="0"/>
        <v>68.734662263280697</v>
      </c>
      <c r="G6" s="38">
        <f t="shared" si="0"/>
        <v>37.232792939380509</v>
      </c>
      <c r="H6" s="38">
        <f t="shared" si="0"/>
        <v>69.510616303762689</v>
      </c>
      <c r="I6" s="38">
        <f t="shared" si="0"/>
        <v>82.510566925278596</v>
      </c>
      <c r="J6" s="38">
        <f t="shared" si="0"/>
        <v>97.832018371963031</v>
      </c>
    </row>
    <row r="7" spans="1:10" ht="20.100000000000001" customHeight="1" thickBot="1" x14ac:dyDescent="0.3">
      <c r="A7" s="6" t="s">
        <v>22</v>
      </c>
      <c r="B7" s="39">
        <v>895161.07000000007</v>
      </c>
      <c r="C7" s="35">
        <v>25423.71</v>
      </c>
      <c r="D7" s="35">
        <v>155119.84</v>
      </c>
      <c r="E7" s="35">
        <v>188699.76</v>
      </c>
      <c r="F7" s="35">
        <v>20619.18</v>
      </c>
      <c r="G7" s="35">
        <v>8641.7599999999984</v>
      </c>
      <c r="H7" s="40">
        <v>24081.329999999998</v>
      </c>
      <c r="I7" s="36">
        <f>B7+C7+D7+E7+F7+G7+H7</f>
        <v>1317746.6500000001</v>
      </c>
      <c r="J7" s="41">
        <v>299986.89</v>
      </c>
    </row>
    <row r="8" spans="1:10" ht="20.100000000000001" customHeight="1" thickBot="1" x14ac:dyDescent="0.3">
      <c r="A8" s="7" t="s">
        <v>10</v>
      </c>
      <c r="B8" s="42">
        <f t="shared" ref="B8:J8" si="1">B7/B5</f>
        <v>6.5800844407386982</v>
      </c>
      <c r="C8" s="42">
        <f t="shared" si="1"/>
        <v>5.4034481805874064</v>
      </c>
      <c r="D8" s="42">
        <f t="shared" si="1"/>
        <v>6.461913123170973</v>
      </c>
      <c r="E8" s="42">
        <f t="shared" si="1"/>
        <v>5.4748442626779656</v>
      </c>
      <c r="F8" s="42">
        <f t="shared" si="1"/>
        <v>5.8379686911614401</v>
      </c>
      <c r="G8" s="42">
        <f t="shared" si="1"/>
        <v>3.5361109065167389</v>
      </c>
      <c r="H8" s="42">
        <f t="shared" si="1"/>
        <v>5.7208326107459238</v>
      </c>
      <c r="I8" s="42">
        <f t="shared" si="1"/>
        <v>6.2928683795537399</v>
      </c>
      <c r="J8" s="42">
        <f t="shared" si="1"/>
        <v>3.5377297679006334</v>
      </c>
    </row>
    <row r="9" spans="1:10" ht="20.100000000000001" customHeight="1" thickBot="1" x14ac:dyDescent="0.3">
      <c r="A9" s="55" t="s">
        <v>9</v>
      </c>
      <c r="B9" s="56"/>
      <c r="C9" s="56"/>
      <c r="D9" s="56"/>
      <c r="E9" s="56"/>
      <c r="F9" s="56"/>
      <c r="G9" s="56"/>
      <c r="H9" s="56"/>
      <c r="I9" s="56"/>
      <c r="J9" s="57"/>
    </row>
    <row r="10" spans="1:10" ht="20.100000000000001" customHeight="1" thickBot="1" x14ac:dyDescent="0.3">
      <c r="A10" s="3" t="s">
        <v>21</v>
      </c>
      <c r="B10" s="48">
        <v>73749.97</v>
      </c>
      <c r="C10" s="49">
        <v>1781.75</v>
      </c>
      <c r="D10" s="49">
        <v>15910.78</v>
      </c>
      <c r="E10" s="49">
        <v>15394.03</v>
      </c>
      <c r="F10" s="49">
        <v>4380.72</v>
      </c>
      <c r="G10" s="49">
        <v>10064.15</v>
      </c>
      <c r="H10" s="49">
        <v>8285.39</v>
      </c>
      <c r="I10" s="49">
        <f>B10+C10+D10+E10+F10+G10+H10</f>
        <v>129566.79</v>
      </c>
      <c r="J10" s="49">
        <v>38863.599999999999</v>
      </c>
    </row>
    <row r="11" spans="1:10" ht="20.100000000000001" customHeight="1" thickBot="1" x14ac:dyDescent="0.3">
      <c r="A11" s="4" t="s">
        <v>20</v>
      </c>
      <c r="B11" s="34">
        <v>50741.51</v>
      </c>
      <c r="C11" s="34">
        <v>630</v>
      </c>
      <c r="D11" s="34">
        <v>15895.78</v>
      </c>
      <c r="E11" s="34">
        <v>12830.86</v>
      </c>
      <c r="F11" s="34">
        <v>2654</v>
      </c>
      <c r="G11" s="34">
        <v>3786.0699999999997</v>
      </c>
      <c r="H11" s="34">
        <v>4401.84</v>
      </c>
      <c r="I11" s="34">
        <f>B11+C11+D11+E11+F11+G11+H11</f>
        <v>90940.06</v>
      </c>
      <c r="J11" s="37">
        <v>37486</v>
      </c>
    </row>
    <row r="12" spans="1:10" ht="20.100000000000001" customHeight="1" thickBot="1" x14ac:dyDescent="0.3">
      <c r="A12" s="5" t="s">
        <v>11</v>
      </c>
      <c r="B12" s="38">
        <f>(B11/B10)*100</f>
        <v>68.802075444912049</v>
      </c>
      <c r="C12" s="38">
        <f t="shared" ref="C12:J12" si="2">(C11/C10)*100</f>
        <v>35.358495860811004</v>
      </c>
      <c r="D12" s="38">
        <f t="shared" si="2"/>
        <v>99.905724295100555</v>
      </c>
      <c r="E12" s="38">
        <f t="shared" si="2"/>
        <v>83.349584221935388</v>
      </c>
      <c r="F12" s="38">
        <f t="shared" si="2"/>
        <v>60.583648350042907</v>
      </c>
      <c r="G12" s="38">
        <f t="shared" si="2"/>
        <v>37.619371730349805</v>
      </c>
      <c r="H12" s="38">
        <f t="shared" si="2"/>
        <v>53.127734482021971</v>
      </c>
      <c r="I12" s="38">
        <f t="shared" si="2"/>
        <v>70.187785002622974</v>
      </c>
      <c r="J12" s="38">
        <f t="shared" si="2"/>
        <v>96.45529492893094</v>
      </c>
    </row>
    <row r="13" spans="1:10" ht="20.100000000000001" customHeight="1" thickBot="1" x14ac:dyDescent="0.3">
      <c r="A13" s="6" t="s">
        <v>22</v>
      </c>
      <c r="B13" s="39">
        <v>351890.22</v>
      </c>
      <c r="C13" s="35">
        <v>3490</v>
      </c>
      <c r="D13" s="35">
        <v>97387.72</v>
      </c>
      <c r="E13" s="35">
        <v>72813.099999999991</v>
      </c>
      <c r="F13" s="35">
        <v>16357</v>
      </c>
      <c r="G13" s="35">
        <v>18342.569999999996</v>
      </c>
      <c r="H13" s="40">
        <v>27454.25</v>
      </c>
      <c r="I13" s="46">
        <f>B13+C13+D13+E13+F13+G13+H13</f>
        <v>587734.85999999987</v>
      </c>
      <c r="J13" s="41">
        <v>137424.18000000002</v>
      </c>
    </row>
    <row r="14" spans="1:10" ht="20.100000000000001" customHeight="1" thickBot="1" x14ac:dyDescent="0.3">
      <c r="A14" s="7" t="s">
        <v>10</v>
      </c>
      <c r="B14" s="42">
        <f t="shared" ref="B14:J14" si="3">B13/B11</f>
        <v>6.9349575919203028</v>
      </c>
      <c r="C14" s="42">
        <f t="shared" si="3"/>
        <v>5.5396825396825395</v>
      </c>
      <c r="D14" s="42">
        <f t="shared" si="3"/>
        <v>6.1266399006528776</v>
      </c>
      <c r="E14" s="42">
        <f t="shared" si="3"/>
        <v>5.6748417487214411</v>
      </c>
      <c r="F14" s="42">
        <f t="shared" si="3"/>
        <v>6.1631499623210253</v>
      </c>
      <c r="G14" s="42">
        <f t="shared" si="3"/>
        <v>4.8447519459492288</v>
      </c>
      <c r="H14" s="42">
        <f t="shared" si="3"/>
        <v>6.2369940752049144</v>
      </c>
      <c r="I14" s="42">
        <f t="shared" si="3"/>
        <v>6.4628818146810092</v>
      </c>
      <c r="J14" s="42">
        <f t="shared" si="3"/>
        <v>3.6660134450194746</v>
      </c>
    </row>
    <row r="15" spans="1:10" ht="20.100000000000001" customHeight="1" thickBot="1" x14ac:dyDescent="0.3">
      <c r="A15" s="55" t="s">
        <v>25</v>
      </c>
      <c r="B15" s="56"/>
      <c r="C15" s="56"/>
      <c r="D15" s="56"/>
      <c r="E15" s="56"/>
      <c r="F15" s="56"/>
      <c r="G15" s="56"/>
      <c r="H15" s="56"/>
      <c r="I15" s="56"/>
      <c r="J15" s="57"/>
    </row>
    <row r="16" spans="1:10" ht="20.100000000000001" customHeight="1" thickBot="1" x14ac:dyDescent="0.3">
      <c r="A16" s="3" t="s">
        <v>21</v>
      </c>
      <c r="B16" s="48">
        <v>53563.88</v>
      </c>
      <c r="C16" s="49">
        <v>1795.32</v>
      </c>
      <c r="D16" s="49">
        <v>6752.18</v>
      </c>
      <c r="E16" s="49">
        <v>8902.07</v>
      </c>
      <c r="F16" s="49">
        <v>1879.9</v>
      </c>
      <c r="G16" s="49">
        <v>2280.6</v>
      </c>
      <c r="H16" s="49">
        <v>3936.6</v>
      </c>
      <c r="I16" s="49">
        <f>B16+C16+D16+E16+F16+G16+H16</f>
        <v>79110.55</v>
      </c>
      <c r="J16" s="49">
        <v>23816.43</v>
      </c>
    </row>
    <row r="17" spans="1:12" ht="20.100000000000001" customHeight="1" thickBot="1" x14ac:dyDescent="0.3">
      <c r="A17" s="4" t="s">
        <v>20</v>
      </c>
      <c r="B17" s="34">
        <v>37438.67</v>
      </c>
      <c r="C17" s="34">
        <v>570.31999999999994</v>
      </c>
      <c r="D17" s="34">
        <v>6078.74</v>
      </c>
      <c r="E17" s="34">
        <v>5615.03</v>
      </c>
      <c r="F17" s="34">
        <v>975.48</v>
      </c>
      <c r="G17" s="34">
        <v>634.89</v>
      </c>
      <c r="H17" s="34">
        <v>1788.78</v>
      </c>
      <c r="I17" s="34">
        <f>B17+C17+D17+E17+F17+G17+H17</f>
        <v>53101.909999999996</v>
      </c>
      <c r="J17" s="37">
        <v>18247.71</v>
      </c>
    </row>
    <row r="18" spans="1:12" ht="20.100000000000001" customHeight="1" thickBot="1" x14ac:dyDescent="0.3">
      <c r="A18" s="5" t="s">
        <v>11</v>
      </c>
      <c r="B18" s="38">
        <f>(B17/B16)*100</f>
        <v>69.895366056379785</v>
      </c>
      <c r="C18" s="38">
        <f t="shared" ref="C18:J18" si="4">(C17/C16)*100</f>
        <v>31.767038745181914</v>
      </c>
      <c r="D18" s="38">
        <f t="shared" si="4"/>
        <v>90.026332236403633</v>
      </c>
      <c r="E18" s="38">
        <f t="shared" si="4"/>
        <v>63.075554337361986</v>
      </c>
      <c r="F18" s="38">
        <f t="shared" si="4"/>
        <v>51.889994148624929</v>
      </c>
      <c r="G18" s="38">
        <f t="shared" si="4"/>
        <v>27.838726650881345</v>
      </c>
      <c r="H18" s="38">
        <f t="shared" si="4"/>
        <v>45.439719554945896</v>
      </c>
      <c r="I18" s="38">
        <f t="shared" si="4"/>
        <v>67.123676930573723</v>
      </c>
      <c r="J18" s="38">
        <f t="shared" si="4"/>
        <v>76.618158137050756</v>
      </c>
    </row>
    <row r="19" spans="1:12" ht="20.100000000000001" customHeight="1" thickBot="1" x14ac:dyDescent="0.3">
      <c r="A19" s="6" t="s">
        <v>22</v>
      </c>
      <c r="B19" s="39">
        <v>257781.78</v>
      </c>
      <c r="C19" s="35">
        <v>3418.73</v>
      </c>
      <c r="D19" s="35">
        <v>42452.829999999994</v>
      </c>
      <c r="E19" s="35">
        <v>31561.95</v>
      </c>
      <c r="F19" s="35">
        <v>5669.6</v>
      </c>
      <c r="G19" s="35">
        <v>3209</v>
      </c>
      <c r="H19" s="40">
        <v>9860.6099999999988</v>
      </c>
      <c r="I19" s="46">
        <f>B19+C19+D19+E19+F19+G19+H19</f>
        <v>353954.5</v>
      </c>
      <c r="J19" s="41">
        <v>66059.45</v>
      </c>
    </row>
    <row r="20" spans="1:12" ht="20.100000000000001" customHeight="1" thickBot="1" x14ac:dyDescent="0.3">
      <c r="A20" s="26" t="s">
        <v>10</v>
      </c>
      <c r="B20" s="42">
        <f>B19/B17</f>
        <v>6.88544171040264</v>
      </c>
      <c r="C20" s="42">
        <f t="shared" ref="C20:J20" si="5">C19/C17</f>
        <v>5.9944066488988641</v>
      </c>
      <c r="D20" s="42">
        <f t="shared" si="5"/>
        <v>6.9838206602026069</v>
      </c>
      <c r="E20" s="42">
        <f t="shared" si="5"/>
        <v>5.6209762013738134</v>
      </c>
      <c r="F20" s="42">
        <f t="shared" si="5"/>
        <v>5.8121130110304673</v>
      </c>
      <c r="G20" s="42">
        <f t="shared" si="5"/>
        <v>5.0544188757107529</v>
      </c>
      <c r="H20" s="42">
        <f t="shared" si="5"/>
        <v>5.5124777781504708</v>
      </c>
      <c r="I20" s="42">
        <f t="shared" si="5"/>
        <v>6.665570033168299</v>
      </c>
      <c r="J20" s="42">
        <f t="shared" si="5"/>
        <v>3.6201501448674929</v>
      </c>
      <c r="L20" s="23"/>
    </row>
    <row r="21" spans="1:12" ht="20.100000000000001" customHeight="1" thickBot="1" x14ac:dyDescent="0.3">
      <c r="A21" s="62" t="s">
        <v>12</v>
      </c>
      <c r="B21" s="63"/>
      <c r="C21" s="63"/>
      <c r="D21" s="63"/>
      <c r="E21" s="63"/>
      <c r="F21" s="63"/>
      <c r="G21" s="63"/>
      <c r="H21" s="63"/>
      <c r="I21" s="63"/>
      <c r="J21" s="64"/>
    </row>
    <row r="22" spans="1:12" ht="20.100000000000001" customHeight="1" thickBot="1" x14ac:dyDescent="0.3">
      <c r="A22" s="3" t="s">
        <v>21</v>
      </c>
      <c r="B22" s="48">
        <v>10283.86</v>
      </c>
      <c r="C22" s="49">
        <v>98.4</v>
      </c>
      <c r="D22" s="49">
        <v>1252.3</v>
      </c>
      <c r="E22" s="49">
        <v>2702.24</v>
      </c>
      <c r="F22" s="49">
        <v>1354.37</v>
      </c>
      <c r="G22" s="49">
        <v>1338.76</v>
      </c>
      <c r="H22" s="49">
        <v>1577.66</v>
      </c>
      <c r="I22" s="49">
        <f>B22+C22+D22+E22+F22+G22+H22</f>
        <v>18607.589999999997</v>
      </c>
      <c r="J22" s="49">
        <v>5484.31</v>
      </c>
    </row>
    <row r="23" spans="1:12" ht="20.100000000000001" customHeight="1" thickBot="1" x14ac:dyDescent="0.3">
      <c r="A23" s="4" t="s">
        <v>20</v>
      </c>
      <c r="B23" s="34">
        <v>6362.8099999999995</v>
      </c>
      <c r="C23" s="34">
        <v>0</v>
      </c>
      <c r="D23" s="34">
        <v>1252.3</v>
      </c>
      <c r="E23" s="34">
        <v>312.89</v>
      </c>
      <c r="F23" s="34">
        <v>538.72</v>
      </c>
      <c r="G23" s="34">
        <v>26</v>
      </c>
      <c r="H23" s="34">
        <v>391.43</v>
      </c>
      <c r="I23" s="34">
        <f>B23+C23+D23+E23+F23+G23+H23</f>
        <v>8884.15</v>
      </c>
      <c r="J23" s="37">
        <v>4022.36</v>
      </c>
    </row>
    <row r="24" spans="1:12" ht="20.100000000000001" customHeight="1" thickBot="1" x14ac:dyDescent="0.3">
      <c r="A24" s="5" t="s">
        <v>11</v>
      </c>
      <c r="B24" s="38">
        <f>(B23/B22)*100</f>
        <v>61.871806889630932</v>
      </c>
      <c r="C24" s="38">
        <f t="shared" ref="C24:J24" si="6">(C23/C22)*100</f>
        <v>0</v>
      </c>
      <c r="D24" s="38">
        <f t="shared" si="6"/>
        <v>100</v>
      </c>
      <c r="E24" s="38">
        <f t="shared" si="6"/>
        <v>11.578912309787436</v>
      </c>
      <c r="F24" s="38">
        <f t="shared" si="6"/>
        <v>39.776427416437166</v>
      </c>
      <c r="G24" s="38">
        <f t="shared" si="6"/>
        <v>1.9420956706205743</v>
      </c>
      <c r="H24" s="38">
        <f t="shared" si="6"/>
        <v>24.81079573545631</v>
      </c>
      <c r="I24" s="38">
        <f t="shared" si="6"/>
        <v>47.744764367658583</v>
      </c>
      <c r="J24" s="38">
        <f t="shared" si="6"/>
        <v>73.343045889090874</v>
      </c>
    </row>
    <row r="25" spans="1:12" ht="20.100000000000001" customHeight="1" thickBot="1" x14ac:dyDescent="0.3">
      <c r="A25" s="6" t="s">
        <v>22</v>
      </c>
      <c r="B25" s="39">
        <v>37072.57</v>
      </c>
      <c r="C25" s="35">
        <v>0</v>
      </c>
      <c r="D25" s="35">
        <v>6934.17</v>
      </c>
      <c r="E25" s="35">
        <v>1707.5</v>
      </c>
      <c r="F25" s="35">
        <v>3659.38</v>
      </c>
      <c r="G25" s="35">
        <v>106.86</v>
      </c>
      <c r="H25" s="40">
        <v>2093.4499999999998</v>
      </c>
      <c r="I25" s="46">
        <f>B25+C25+D25+E25+F25+G25+H25</f>
        <v>51573.929999999993</v>
      </c>
      <c r="J25" s="41">
        <v>16245.77</v>
      </c>
    </row>
    <row r="26" spans="1:12" ht="20.100000000000001" customHeight="1" thickBot="1" x14ac:dyDescent="0.3">
      <c r="A26" s="7" t="s">
        <v>10</v>
      </c>
      <c r="B26" s="42">
        <f t="shared" ref="B26:J26" si="7">B25/B23</f>
        <v>5.826446177082139</v>
      </c>
      <c r="C26" s="42" t="e">
        <f t="shared" si="7"/>
        <v>#DIV/0!</v>
      </c>
      <c r="D26" s="42">
        <f t="shared" si="7"/>
        <v>5.5371476483270783</v>
      </c>
      <c r="E26" s="42">
        <f t="shared" si="7"/>
        <v>5.4571894275943622</v>
      </c>
      <c r="F26" s="42">
        <f t="shared" si="7"/>
        <v>6.7927309177309176</v>
      </c>
      <c r="G26" s="42">
        <f t="shared" si="7"/>
        <v>4.1100000000000003</v>
      </c>
      <c r="H26" s="42">
        <f t="shared" si="7"/>
        <v>5.3482104079912114</v>
      </c>
      <c r="I26" s="42">
        <f t="shared" si="7"/>
        <v>5.8051620019923114</v>
      </c>
      <c r="J26" s="42">
        <f t="shared" si="7"/>
        <v>4.038865243290009</v>
      </c>
    </row>
    <row r="27" spans="1:12" ht="20.100000000000001" customHeight="1" thickBot="1" x14ac:dyDescent="0.3">
      <c r="A27" s="55" t="s">
        <v>26</v>
      </c>
      <c r="B27" s="56"/>
      <c r="C27" s="56"/>
      <c r="D27" s="56"/>
      <c r="E27" s="56"/>
      <c r="F27" s="56"/>
      <c r="G27" s="56"/>
      <c r="H27" s="56"/>
      <c r="I27" s="56"/>
      <c r="J27" s="57"/>
    </row>
    <row r="28" spans="1:12" ht="20.100000000000001" customHeight="1" thickBot="1" x14ac:dyDescent="0.3">
      <c r="A28" s="3" t="s">
        <v>21</v>
      </c>
      <c r="B28" s="48">
        <v>61380.14</v>
      </c>
      <c r="C28" s="49">
        <v>2259.16</v>
      </c>
      <c r="D28" s="49">
        <v>6231.51</v>
      </c>
      <c r="E28" s="49">
        <v>13260.27</v>
      </c>
      <c r="F28" s="49">
        <v>2294.4699999999998</v>
      </c>
      <c r="G28" s="49">
        <v>1409.85</v>
      </c>
      <c r="H28" s="49">
        <v>982.93</v>
      </c>
      <c r="I28" s="49">
        <f>B28+C28+D28+E28+F28+G28+H28</f>
        <v>87818.33</v>
      </c>
      <c r="J28" s="49">
        <v>25509.5</v>
      </c>
    </row>
    <row r="29" spans="1:12" ht="20.100000000000001" customHeight="1" thickBot="1" x14ac:dyDescent="0.3">
      <c r="A29" s="4" t="s">
        <v>20</v>
      </c>
      <c r="B29" s="34">
        <v>59280.28</v>
      </c>
      <c r="C29" s="34">
        <v>2008.4499999999998</v>
      </c>
      <c r="D29" s="34">
        <v>6230.01</v>
      </c>
      <c r="E29" s="34">
        <v>12728.27</v>
      </c>
      <c r="F29" s="34">
        <v>2175.9700000000003</v>
      </c>
      <c r="G29" s="34">
        <v>1211.0999999999999</v>
      </c>
      <c r="H29" s="34">
        <v>764.43000000000006</v>
      </c>
      <c r="I29" s="34">
        <f>B29+C29+D29+E29+F29+G29+H29</f>
        <v>84398.51</v>
      </c>
      <c r="J29" s="37">
        <v>25372.870000000003</v>
      </c>
    </row>
    <row r="30" spans="1:12" ht="20.100000000000001" customHeight="1" thickBot="1" x14ac:dyDescent="0.3">
      <c r="A30" s="5" t="s">
        <v>11</v>
      </c>
      <c r="B30" s="38">
        <f>(B29/B28)*100</f>
        <v>96.578926017438221</v>
      </c>
      <c r="C30" s="38">
        <f t="shared" ref="C30:J30" si="8">(C29/C28)*100</f>
        <v>88.902512438251378</v>
      </c>
      <c r="D30" s="38">
        <f t="shared" si="8"/>
        <v>99.975928787725607</v>
      </c>
      <c r="E30" s="38">
        <f t="shared" si="8"/>
        <v>95.988015326988062</v>
      </c>
      <c r="F30" s="38">
        <f t="shared" si="8"/>
        <v>94.835408612882304</v>
      </c>
      <c r="G30" s="38">
        <f t="shared" si="8"/>
        <v>85.902755612299174</v>
      </c>
      <c r="H30" s="38">
        <f t="shared" si="8"/>
        <v>77.770543171945121</v>
      </c>
      <c r="I30" s="38">
        <f t="shared" si="8"/>
        <v>96.10580160201178</v>
      </c>
      <c r="J30" s="38">
        <f t="shared" si="8"/>
        <v>99.464395617319042</v>
      </c>
    </row>
    <row r="31" spans="1:12" ht="20.100000000000001" customHeight="1" thickBot="1" x14ac:dyDescent="0.3">
      <c r="A31" s="6" t="s">
        <v>22</v>
      </c>
      <c r="B31" s="39">
        <v>266071.28000000003</v>
      </c>
      <c r="C31" s="35">
        <v>6863</v>
      </c>
      <c r="D31" s="35">
        <v>28994.55</v>
      </c>
      <c r="E31" s="35">
        <v>53313.82</v>
      </c>
      <c r="F31" s="35">
        <v>8755</v>
      </c>
      <c r="G31" s="35">
        <v>4721.42</v>
      </c>
      <c r="H31" s="40">
        <v>3318.75</v>
      </c>
      <c r="I31" s="46">
        <f>B31+C31+D31+E31+F31+G31+H31</f>
        <v>372037.82</v>
      </c>
      <c r="J31" s="41">
        <v>68598.28</v>
      </c>
    </row>
    <row r="32" spans="1:12" ht="20.100000000000001" customHeight="1" thickBot="1" x14ac:dyDescent="0.3">
      <c r="A32" s="7" t="s">
        <v>10</v>
      </c>
      <c r="B32" s="42">
        <f>B31/B29</f>
        <v>4.4883607162449302</v>
      </c>
      <c r="C32" s="42">
        <f>C31/C29</f>
        <v>3.4170629092085938</v>
      </c>
      <c r="D32" s="42">
        <f t="shared" ref="D32:J32" si="9">D31/D29</f>
        <v>4.6540133964471968</v>
      </c>
      <c r="E32" s="42">
        <f t="shared" si="9"/>
        <v>4.1886147921123609</v>
      </c>
      <c r="F32" s="42">
        <f t="shared" si="9"/>
        <v>4.023492970950886</v>
      </c>
      <c r="G32" s="42">
        <f t="shared" si="9"/>
        <v>3.8984559491371482</v>
      </c>
      <c r="H32" s="42">
        <f t="shared" si="9"/>
        <v>4.3414701149876374</v>
      </c>
      <c r="I32" s="42">
        <f t="shared" si="9"/>
        <v>4.408108863533255</v>
      </c>
      <c r="J32" s="42">
        <f t="shared" si="9"/>
        <v>2.7036074358162869</v>
      </c>
    </row>
    <row r="33" spans="1:10" ht="20.100000000000001" customHeight="1" thickBot="1" x14ac:dyDescent="0.3">
      <c r="A33" s="55" t="s">
        <v>13</v>
      </c>
      <c r="B33" s="56"/>
      <c r="C33" s="56"/>
      <c r="D33" s="56"/>
      <c r="E33" s="56"/>
      <c r="F33" s="56"/>
      <c r="G33" s="56"/>
      <c r="H33" s="56"/>
      <c r="I33" s="56"/>
      <c r="J33" s="57"/>
    </row>
    <row r="34" spans="1:10" ht="20.100000000000001" customHeight="1" thickBot="1" x14ac:dyDescent="0.3">
      <c r="A34" s="3" t="s">
        <v>21</v>
      </c>
      <c r="B34" s="48">
        <v>10393.469999999999</v>
      </c>
      <c r="C34" s="49">
        <v>461.85</v>
      </c>
      <c r="D34" s="49">
        <v>2011.45</v>
      </c>
      <c r="E34" s="49">
        <v>1725.83</v>
      </c>
      <c r="F34" s="49">
        <v>1609.85</v>
      </c>
      <c r="G34" s="49">
        <v>1250.46</v>
      </c>
      <c r="H34" s="49">
        <v>1471.51</v>
      </c>
      <c r="I34" s="49">
        <f>B34+C34+D34+E34+F34+G34+H34</f>
        <v>18924.419999999998</v>
      </c>
      <c r="J34" s="49">
        <v>5046.58</v>
      </c>
    </row>
    <row r="35" spans="1:10" ht="20.100000000000001" customHeight="1" thickBot="1" x14ac:dyDescent="0.3">
      <c r="A35" s="4" t="s">
        <v>20</v>
      </c>
      <c r="B35" s="34">
        <v>8721.6299999999992</v>
      </c>
      <c r="C35" s="34">
        <v>191.8</v>
      </c>
      <c r="D35" s="34">
        <v>2011.45</v>
      </c>
      <c r="E35" s="34">
        <v>1251.31</v>
      </c>
      <c r="F35" s="34">
        <v>1129.5700000000002</v>
      </c>
      <c r="G35" s="34">
        <v>518.29999999999995</v>
      </c>
      <c r="H35" s="34">
        <v>923.78</v>
      </c>
      <c r="I35" s="34">
        <f>B35+C35+D35+E35+F35+G35+H35</f>
        <v>14747.839999999998</v>
      </c>
      <c r="J35" s="37">
        <v>4975.3572000000004</v>
      </c>
    </row>
    <row r="36" spans="1:10" ht="20.100000000000001" customHeight="1" thickBot="1" x14ac:dyDescent="0.3">
      <c r="A36" s="5" t="s">
        <v>11</v>
      </c>
      <c r="B36" s="21">
        <f>(B35/B34)*100</f>
        <v>83.914515556402236</v>
      </c>
      <c r="C36" s="21">
        <f t="shared" ref="C36:J36" si="10">(C35/C34)*100</f>
        <v>41.528634838150914</v>
      </c>
      <c r="D36" s="21">
        <f t="shared" si="10"/>
        <v>100</v>
      </c>
      <c r="E36" s="21">
        <f t="shared" si="10"/>
        <v>72.50482376595609</v>
      </c>
      <c r="F36" s="21">
        <f t="shared" si="10"/>
        <v>70.166164549492208</v>
      </c>
      <c r="G36" s="21">
        <f t="shared" si="10"/>
        <v>41.448746861155087</v>
      </c>
      <c r="H36" s="21">
        <f t="shared" si="10"/>
        <v>62.777690943316735</v>
      </c>
      <c r="I36" s="21">
        <f t="shared" si="10"/>
        <v>77.930208693317951</v>
      </c>
      <c r="J36" s="21">
        <f t="shared" si="10"/>
        <v>98.588691747678638</v>
      </c>
    </row>
    <row r="37" spans="1:10" ht="20.100000000000001" customHeight="1" thickBot="1" x14ac:dyDescent="0.3">
      <c r="A37" s="6" t="s">
        <v>22</v>
      </c>
      <c r="B37" s="39">
        <v>59620.66</v>
      </c>
      <c r="C37" s="35">
        <v>1110.48</v>
      </c>
      <c r="D37" s="35">
        <v>13452.19</v>
      </c>
      <c r="E37" s="35">
        <v>6973.23</v>
      </c>
      <c r="F37" s="35">
        <v>6847.0599999999995</v>
      </c>
      <c r="G37" s="35">
        <v>2525.5100000000002</v>
      </c>
      <c r="H37" s="40">
        <v>5142.7299999999996</v>
      </c>
      <c r="I37" s="46">
        <f>B37+C37+D37+E37+F37+G37+H37</f>
        <v>95671.859999999986</v>
      </c>
      <c r="J37" s="41">
        <v>18260.73</v>
      </c>
    </row>
    <row r="38" spans="1:10" ht="20.100000000000001" customHeight="1" thickBot="1" x14ac:dyDescent="0.3">
      <c r="A38" s="7" t="s">
        <v>10</v>
      </c>
      <c r="B38" s="22">
        <f t="shared" ref="B38:J38" si="11">B37/B35</f>
        <v>6.8359538297313698</v>
      </c>
      <c r="C38" s="22">
        <f t="shared" si="11"/>
        <v>5.7897810218978103</v>
      </c>
      <c r="D38" s="22">
        <f t="shared" si="11"/>
        <v>6.687807303189242</v>
      </c>
      <c r="E38" s="22">
        <f t="shared" si="11"/>
        <v>5.5727437645347671</v>
      </c>
      <c r="F38" s="22">
        <f t="shared" si="11"/>
        <v>6.0616517789955457</v>
      </c>
      <c r="G38" s="22">
        <f t="shared" si="11"/>
        <v>4.8726799151070814</v>
      </c>
      <c r="H38" s="22">
        <f t="shared" si="11"/>
        <v>5.5670505964623604</v>
      </c>
      <c r="I38" s="22">
        <f t="shared" si="11"/>
        <v>6.4871777833228457</v>
      </c>
      <c r="J38" s="22">
        <f t="shared" si="11"/>
        <v>3.670234973279908</v>
      </c>
    </row>
    <row r="39" spans="1:10" ht="20.100000000000001" customHeight="1" thickBot="1" x14ac:dyDescent="0.3">
      <c r="A39" s="55" t="s">
        <v>14</v>
      </c>
      <c r="B39" s="56"/>
      <c r="C39" s="56"/>
      <c r="D39" s="56"/>
      <c r="E39" s="56"/>
      <c r="F39" s="56"/>
      <c r="G39" s="56"/>
      <c r="H39" s="56"/>
      <c r="I39" s="56"/>
      <c r="J39" s="57"/>
    </row>
    <row r="40" spans="1:10" ht="20.100000000000001" customHeight="1" thickBot="1" x14ac:dyDescent="0.3">
      <c r="A40" s="3" t="s">
        <v>21</v>
      </c>
      <c r="B40" s="48">
        <v>57640.12</v>
      </c>
      <c r="C40" s="49">
        <v>1482.06</v>
      </c>
      <c r="D40" s="49">
        <v>16837.150000000001</v>
      </c>
      <c r="E40" s="49">
        <v>8062.59</v>
      </c>
      <c r="F40" s="49">
        <v>2923.74</v>
      </c>
      <c r="G40" s="49">
        <v>8437.27</v>
      </c>
      <c r="H40" s="49">
        <v>5182.03</v>
      </c>
      <c r="I40" s="49">
        <f>B40+C40+D40+E40+F40+G40+H40</f>
        <v>100564.96</v>
      </c>
      <c r="J40" s="49">
        <v>30115.24</v>
      </c>
    </row>
    <row r="41" spans="1:10" ht="20.100000000000001" customHeight="1" thickBot="1" x14ac:dyDescent="0.3">
      <c r="A41" s="4" t="s">
        <v>20</v>
      </c>
      <c r="B41" s="52">
        <v>48484.407409090432</v>
      </c>
      <c r="C41" s="52">
        <v>334</v>
      </c>
      <c r="D41" s="52">
        <v>16837.150000000001</v>
      </c>
      <c r="E41" s="52">
        <v>3576.4351684231319</v>
      </c>
      <c r="F41" s="52">
        <v>1165.1500000000001</v>
      </c>
      <c r="G41" s="52">
        <v>1063.9515197106691</v>
      </c>
      <c r="H41" s="52">
        <v>1189.98</v>
      </c>
      <c r="I41" s="34">
        <f>B41+C41+D41+E41+F41+G41+H41</f>
        <v>72651.07409722422</v>
      </c>
      <c r="J41" s="32">
        <v>29408.27</v>
      </c>
    </row>
    <row r="42" spans="1:10" ht="20.100000000000001" customHeight="1" thickBot="1" x14ac:dyDescent="0.3">
      <c r="A42" s="5" t="s">
        <v>11</v>
      </c>
      <c r="B42" s="21">
        <f>(B41/B40)*100</f>
        <v>84.115729476431397</v>
      </c>
      <c r="C42" s="21">
        <f t="shared" ref="C42:J42" si="12">(C41/C40)*100</f>
        <v>22.536199614050716</v>
      </c>
      <c r="D42" s="21">
        <f t="shared" si="12"/>
        <v>100</v>
      </c>
      <c r="E42" s="21">
        <f t="shared" si="12"/>
        <v>44.358390646468834</v>
      </c>
      <c r="F42" s="21">
        <f t="shared" si="12"/>
        <v>39.851354771628131</v>
      </c>
      <c r="G42" s="21">
        <f t="shared" si="12"/>
        <v>12.610139532226288</v>
      </c>
      <c r="H42" s="21">
        <f t="shared" si="12"/>
        <v>22.963587628786403</v>
      </c>
      <c r="I42" s="21">
        <f t="shared" si="12"/>
        <v>72.242930437424931</v>
      </c>
      <c r="J42" s="21">
        <f t="shared" si="12"/>
        <v>97.652451051361368</v>
      </c>
    </row>
    <row r="43" spans="1:10" ht="20.100000000000001" customHeight="1" thickBot="1" x14ac:dyDescent="0.3">
      <c r="A43" s="6" t="s">
        <v>22</v>
      </c>
      <c r="B43" s="51">
        <v>305359.68860954279</v>
      </c>
      <c r="C43" s="51">
        <v>1311.72</v>
      </c>
      <c r="D43" s="51">
        <v>102849.05</v>
      </c>
      <c r="E43" s="51">
        <v>18942.889634221443</v>
      </c>
      <c r="F43" s="51">
        <v>6634.69</v>
      </c>
      <c r="G43" s="51">
        <v>4777.956843211573</v>
      </c>
      <c r="H43" s="51">
        <v>6685.6900000000005</v>
      </c>
      <c r="I43" s="46">
        <f>B43+C43+D43+E43+F43+G43+H43</f>
        <v>446561.68508697575</v>
      </c>
      <c r="J43" s="41">
        <v>101624.55309999999</v>
      </c>
    </row>
    <row r="44" spans="1:10" ht="20.100000000000001" customHeight="1" thickBot="1" x14ac:dyDescent="0.3">
      <c r="A44" s="26" t="s">
        <v>10</v>
      </c>
      <c r="B44" s="22">
        <f t="shared" ref="B44:J44" si="13">B43/B41</f>
        <v>6.2981008725764136</v>
      </c>
      <c r="C44" s="22">
        <f t="shared" si="13"/>
        <v>3.9273053892215568</v>
      </c>
      <c r="D44" s="22">
        <f t="shared" si="13"/>
        <v>6.1084595670882536</v>
      </c>
      <c r="E44" s="22">
        <f t="shared" si="13"/>
        <v>5.2965840962170878</v>
      </c>
      <c r="F44" s="22">
        <f t="shared" si="13"/>
        <v>5.6942797064755606</v>
      </c>
      <c r="G44" s="22">
        <f t="shared" si="13"/>
        <v>4.4907655609260182</v>
      </c>
      <c r="H44" s="22">
        <f t="shared" si="13"/>
        <v>5.6183213163246446</v>
      </c>
      <c r="I44" s="22">
        <f t="shared" si="13"/>
        <v>6.1466632205515808</v>
      </c>
      <c r="J44" s="22">
        <f t="shared" si="13"/>
        <v>3.455645405187044</v>
      </c>
    </row>
    <row r="45" spans="1:10" ht="18.75" customHeight="1" thickBot="1" x14ac:dyDescent="0.3">
      <c r="A45" s="62" t="s">
        <v>29</v>
      </c>
      <c r="B45" s="63"/>
      <c r="C45" s="63"/>
      <c r="D45" s="63"/>
      <c r="E45" s="63"/>
      <c r="F45" s="63"/>
      <c r="G45" s="63"/>
      <c r="H45" s="63"/>
      <c r="I45" s="63"/>
      <c r="J45" s="64"/>
    </row>
    <row r="46" spans="1:10" ht="18.75" customHeight="1" thickBot="1" x14ac:dyDescent="0.3">
      <c r="A46" s="3" t="s">
        <v>21</v>
      </c>
      <c r="B46" s="48">
        <v>50413.42</v>
      </c>
      <c r="C46" s="49">
        <v>1614.37</v>
      </c>
      <c r="D46" s="49">
        <v>6031.65</v>
      </c>
      <c r="E46" s="49">
        <v>16062.13</v>
      </c>
      <c r="F46" s="49">
        <v>768.25</v>
      </c>
      <c r="G46" s="49">
        <v>2538.25</v>
      </c>
      <c r="H46" s="49">
        <v>4115.8100000000004</v>
      </c>
      <c r="I46" s="49">
        <f>B46+C46+D46+E46+F46+G46+H46</f>
        <v>81543.88</v>
      </c>
      <c r="J46" s="49">
        <v>25675.01</v>
      </c>
    </row>
    <row r="47" spans="1:10" ht="18.75" customHeight="1" thickBot="1" x14ac:dyDescent="0.3">
      <c r="A47" s="4" t="s">
        <v>20</v>
      </c>
      <c r="B47" s="34">
        <v>37501.200000000004</v>
      </c>
      <c r="C47" s="34">
        <v>509.69</v>
      </c>
      <c r="D47" s="34">
        <v>6031.65</v>
      </c>
      <c r="E47" s="34">
        <v>11046.02</v>
      </c>
      <c r="F47" s="34">
        <v>407.32</v>
      </c>
      <c r="G47" s="34">
        <v>779.15</v>
      </c>
      <c r="H47" s="34">
        <v>1580.12</v>
      </c>
      <c r="I47" s="34">
        <f>B47+C47+D47+E47+F47+G47+H47</f>
        <v>57855.150000000016</v>
      </c>
      <c r="J47" s="37">
        <v>25115</v>
      </c>
    </row>
    <row r="48" spans="1:10" ht="18.75" customHeight="1" thickBot="1" x14ac:dyDescent="0.3">
      <c r="A48" s="5" t="s">
        <v>11</v>
      </c>
      <c r="B48" s="38">
        <f>(B47/B46)*100</f>
        <v>74.387335753059418</v>
      </c>
      <c r="C48" s="38">
        <f t="shared" ref="C48:J48" si="14">(C47/C46)*100</f>
        <v>31.572068361032478</v>
      </c>
      <c r="D48" s="38">
        <f t="shared" si="14"/>
        <v>100</v>
      </c>
      <c r="E48" s="38">
        <f t="shared" si="14"/>
        <v>68.770580240603223</v>
      </c>
      <c r="F48" s="38">
        <f t="shared" si="14"/>
        <v>53.019199479336152</v>
      </c>
      <c r="G48" s="38">
        <f t="shared" si="14"/>
        <v>30.696345907613516</v>
      </c>
      <c r="H48" s="38">
        <f t="shared" si="14"/>
        <v>38.3914709376769</v>
      </c>
      <c r="I48" s="38">
        <f t="shared" si="14"/>
        <v>70.949714435957688</v>
      </c>
      <c r="J48" s="38">
        <f t="shared" si="14"/>
        <v>97.818851871917488</v>
      </c>
    </row>
    <row r="49" spans="1:10" ht="18.75" customHeight="1" thickBot="1" x14ac:dyDescent="0.3">
      <c r="A49" s="6" t="s">
        <v>22</v>
      </c>
      <c r="B49" s="39">
        <v>236373.09000000003</v>
      </c>
      <c r="C49" s="35">
        <v>2667.09</v>
      </c>
      <c r="D49" s="35">
        <v>36825.699999999997</v>
      </c>
      <c r="E49" s="35">
        <v>57596.78</v>
      </c>
      <c r="F49" s="35">
        <v>2225.73</v>
      </c>
      <c r="G49" s="35">
        <v>3627.99</v>
      </c>
      <c r="H49" s="40">
        <v>8675.77</v>
      </c>
      <c r="I49" s="46">
        <f>B49+C49+D49+E49+F49+G49+H49</f>
        <v>347992.15</v>
      </c>
      <c r="J49" s="41">
        <v>86253.959999999992</v>
      </c>
    </row>
    <row r="50" spans="1:10" ht="18.75" customHeight="1" thickBot="1" x14ac:dyDescent="0.3">
      <c r="A50" s="7" t="s">
        <v>10</v>
      </c>
      <c r="B50" s="42">
        <f t="shared" ref="B50:J50" si="15">B49/B47</f>
        <v>6.3030807014175547</v>
      </c>
      <c r="C50" s="42">
        <f t="shared" si="15"/>
        <v>5.2327689379819109</v>
      </c>
      <c r="D50" s="42">
        <f t="shared" si="15"/>
        <v>6.105410625616539</v>
      </c>
      <c r="E50" s="42">
        <f t="shared" si="15"/>
        <v>5.2142563565881641</v>
      </c>
      <c r="F50" s="42">
        <f t="shared" si="15"/>
        <v>5.4643278012373564</v>
      </c>
      <c r="G50" s="42">
        <f t="shared" si="15"/>
        <v>4.6563434511968165</v>
      </c>
      <c r="H50" s="42">
        <f t="shared" si="15"/>
        <v>5.4905766650634131</v>
      </c>
      <c r="I50" s="42">
        <f t="shared" si="15"/>
        <v>6.0148863152199921</v>
      </c>
      <c r="J50" s="42">
        <f t="shared" si="15"/>
        <v>3.4343603424248452</v>
      </c>
    </row>
    <row r="51" spans="1:10" ht="18.75" customHeight="1" thickBot="1" x14ac:dyDescent="0.3">
      <c r="A51" s="55" t="s">
        <v>15</v>
      </c>
      <c r="B51" s="56"/>
      <c r="C51" s="56"/>
      <c r="D51" s="56"/>
      <c r="E51" s="56"/>
      <c r="F51" s="56"/>
      <c r="G51" s="56"/>
      <c r="H51" s="56"/>
      <c r="I51" s="56"/>
      <c r="J51" s="57"/>
    </row>
    <row r="52" spans="1:10" ht="20.100000000000001" customHeight="1" thickBot="1" x14ac:dyDescent="0.3">
      <c r="A52" s="3" t="s">
        <v>21</v>
      </c>
      <c r="B52" s="48">
        <v>69840.28</v>
      </c>
      <c r="C52" s="49">
        <v>1953.02</v>
      </c>
      <c r="D52" s="49">
        <v>13563.92</v>
      </c>
      <c r="E52" s="49">
        <v>28270.98</v>
      </c>
      <c r="F52" s="49">
        <v>5534.45</v>
      </c>
      <c r="G52" s="49">
        <v>5555.78</v>
      </c>
      <c r="H52" s="49">
        <v>5238.67</v>
      </c>
      <c r="I52" s="49">
        <f>B52+C52+D52+E52+F52+G52+H52</f>
        <v>129957.09999999999</v>
      </c>
      <c r="J52" s="49">
        <v>37983.71</v>
      </c>
    </row>
    <row r="53" spans="1:10" ht="20.100000000000001" customHeight="1" thickBot="1" x14ac:dyDescent="0.3">
      <c r="A53" s="4" t="s">
        <v>20</v>
      </c>
      <c r="B53" s="32">
        <v>40523</v>
      </c>
      <c r="C53" s="32">
        <v>8</v>
      </c>
      <c r="D53" s="32">
        <v>13563.92</v>
      </c>
      <c r="E53" s="32">
        <v>19187</v>
      </c>
      <c r="F53" s="32">
        <v>1602</v>
      </c>
      <c r="G53" s="32">
        <v>552.21</v>
      </c>
      <c r="H53" s="32">
        <v>2506</v>
      </c>
      <c r="I53" s="34">
        <f>B53+C53+D53+E53+F53+G53+H53</f>
        <v>77942.13</v>
      </c>
      <c r="J53" s="37">
        <v>36322.71</v>
      </c>
    </row>
    <row r="54" spans="1:10" ht="20.100000000000001" customHeight="1" thickBot="1" x14ac:dyDescent="0.3">
      <c r="A54" s="5" t="s">
        <v>11</v>
      </c>
      <c r="B54" s="21">
        <f>(B53/B52)*100</f>
        <v>58.022390517334699</v>
      </c>
      <c r="C54" s="21">
        <f t="shared" ref="C54:J54" si="16">(C53/C52)*100</f>
        <v>0.40962202127986402</v>
      </c>
      <c r="D54" s="21">
        <f t="shared" si="16"/>
        <v>100</v>
      </c>
      <c r="E54" s="21">
        <f t="shared" si="16"/>
        <v>67.868181435521507</v>
      </c>
      <c r="F54" s="21">
        <f t="shared" si="16"/>
        <v>28.94596572378466</v>
      </c>
      <c r="G54" s="21">
        <f t="shared" si="16"/>
        <v>9.9393784491106576</v>
      </c>
      <c r="H54" s="21">
        <f t="shared" si="16"/>
        <v>47.836569205542631</v>
      </c>
      <c r="I54" s="21">
        <f t="shared" si="16"/>
        <v>59.975276456615298</v>
      </c>
      <c r="J54" s="21">
        <f t="shared" si="16"/>
        <v>95.627072763561003</v>
      </c>
    </row>
    <row r="55" spans="1:10" ht="20.100000000000001" customHeight="1" thickBot="1" x14ac:dyDescent="0.3">
      <c r="A55" s="6" t="s">
        <v>22</v>
      </c>
      <c r="B55" s="39">
        <v>261301</v>
      </c>
      <c r="C55" s="35">
        <v>45</v>
      </c>
      <c r="D55" s="35">
        <v>85603</v>
      </c>
      <c r="E55" s="35">
        <v>104653</v>
      </c>
      <c r="F55" s="35">
        <v>9502</v>
      </c>
      <c r="G55" s="35">
        <v>2646</v>
      </c>
      <c r="H55" s="40">
        <v>12461</v>
      </c>
      <c r="I55" s="46">
        <f>B55+C55+D55+E55+F55+G55+H55</f>
        <v>476211</v>
      </c>
      <c r="J55" s="41">
        <v>138031</v>
      </c>
    </row>
    <row r="56" spans="1:10" ht="20.100000000000001" customHeight="1" thickBot="1" x14ac:dyDescent="0.3">
      <c r="A56" s="7" t="s">
        <v>10</v>
      </c>
      <c r="B56" s="42">
        <f t="shared" ref="B56:J56" si="17">B55/B53</f>
        <v>6.4482145941810822</v>
      </c>
      <c r="C56" s="42">
        <f t="shared" si="17"/>
        <v>5.625</v>
      </c>
      <c r="D56" s="42">
        <f t="shared" si="17"/>
        <v>6.311081162377838</v>
      </c>
      <c r="E56" s="42">
        <f t="shared" si="17"/>
        <v>5.4543701464533276</v>
      </c>
      <c r="F56" s="42">
        <f t="shared" si="17"/>
        <v>5.9313358302122348</v>
      </c>
      <c r="G56" s="42">
        <f t="shared" si="17"/>
        <v>4.7916553485087192</v>
      </c>
      <c r="H56" s="42">
        <f t="shared" si="17"/>
        <v>4.9724660814046286</v>
      </c>
      <c r="I56" s="42">
        <f t="shared" si="17"/>
        <v>6.1098022340421023</v>
      </c>
      <c r="J56" s="42">
        <f t="shared" si="17"/>
        <v>3.8001294506935195</v>
      </c>
    </row>
    <row r="57" spans="1:10" ht="20.100000000000001" customHeight="1" thickBot="1" x14ac:dyDescent="0.3">
      <c r="A57" s="55" t="s">
        <v>16</v>
      </c>
      <c r="B57" s="56"/>
      <c r="C57" s="56"/>
      <c r="D57" s="56"/>
      <c r="E57" s="56"/>
      <c r="F57" s="56"/>
      <c r="G57" s="56"/>
      <c r="H57" s="56"/>
      <c r="I57" s="56"/>
      <c r="J57" s="57"/>
    </row>
    <row r="58" spans="1:10" ht="20.100000000000001" customHeight="1" thickBot="1" x14ac:dyDescent="0.3">
      <c r="A58" s="16" t="s">
        <v>21</v>
      </c>
      <c r="B58" s="48">
        <v>104967.43</v>
      </c>
      <c r="C58" s="49">
        <v>1926.27</v>
      </c>
      <c r="D58" s="49">
        <v>10970.27</v>
      </c>
      <c r="E58" s="49">
        <v>28079.599999999999</v>
      </c>
      <c r="F58" s="49">
        <v>3104.84</v>
      </c>
      <c r="G58" s="49">
        <v>2062.2600000000002</v>
      </c>
      <c r="H58" s="49">
        <v>2113.54</v>
      </c>
      <c r="I58" s="49">
        <f>B58+C58+D58+E58+F58+G58+H58</f>
        <v>153224.21000000002</v>
      </c>
      <c r="J58" s="49">
        <v>34083.03</v>
      </c>
    </row>
    <row r="59" spans="1:10" ht="20.100000000000001" customHeight="1" thickBot="1" x14ac:dyDescent="0.3">
      <c r="A59" s="17" t="s">
        <v>20</v>
      </c>
      <c r="B59" s="34">
        <v>98064.75</v>
      </c>
      <c r="C59" s="34">
        <v>1589.27</v>
      </c>
      <c r="D59" s="34">
        <v>10944.27</v>
      </c>
      <c r="E59" s="34">
        <v>24505.39</v>
      </c>
      <c r="F59" s="34">
        <v>2884.84</v>
      </c>
      <c r="G59" s="34">
        <v>1072.43</v>
      </c>
      <c r="H59" s="34">
        <v>1699.52</v>
      </c>
      <c r="I59" s="34">
        <f>B59+C59+D59+E59+F59+G59+H59</f>
        <v>140760.46999999997</v>
      </c>
      <c r="J59" s="37">
        <v>33995.03</v>
      </c>
    </row>
    <row r="60" spans="1:10" ht="20.100000000000001" customHeight="1" thickBot="1" x14ac:dyDescent="0.3">
      <c r="A60" s="18" t="s">
        <v>11</v>
      </c>
      <c r="B60" s="38">
        <f>(B59/B58)*100</f>
        <v>93.423979228604537</v>
      </c>
      <c r="C60" s="38">
        <f t="shared" ref="C60:J60" si="18">(C59/C58)*100</f>
        <v>82.505048617275875</v>
      </c>
      <c r="D60" s="38">
        <f t="shared" si="18"/>
        <v>99.762995805937322</v>
      </c>
      <c r="E60" s="38">
        <f t="shared" si="18"/>
        <v>87.2711505861907</v>
      </c>
      <c r="F60" s="38">
        <f t="shared" si="18"/>
        <v>92.914288658996924</v>
      </c>
      <c r="G60" s="38">
        <f t="shared" si="18"/>
        <v>52.002657278907606</v>
      </c>
      <c r="H60" s="38">
        <f t="shared" si="18"/>
        <v>80.411063902268225</v>
      </c>
      <c r="I60" s="38">
        <f t="shared" si="18"/>
        <v>91.865684933209934</v>
      </c>
      <c r="J60" s="38">
        <f t="shared" si="18"/>
        <v>99.741806993098919</v>
      </c>
    </row>
    <row r="61" spans="1:10" ht="20.100000000000001" customHeight="1" thickBot="1" x14ac:dyDescent="0.3">
      <c r="A61" s="19" t="s">
        <v>22</v>
      </c>
      <c r="B61" s="39">
        <v>612603.57000000007</v>
      </c>
      <c r="C61" s="35">
        <v>8483.3100000000013</v>
      </c>
      <c r="D61" s="35">
        <v>69304.539999999994</v>
      </c>
      <c r="E61" s="35">
        <v>139015.01999999999</v>
      </c>
      <c r="F61" s="35">
        <v>19305.900000000001</v>
      </c>
      <c r="G61" s="35">
        <v>4890.99</v>
      </c>
      <c r="H61" s="40">
        <v>9272.93</v>
      </c>
      <c r="I61" s="46">
        <f>B61+C61+D61+E61+F61+G61+H61</f>
        <v>862876.26000000024</v>
      </c>
      <c r="J61" s="41">
        <v>108367.26000000001</v>
      </c>
    </row>
    <row r="62" spans="1:10" ht="20.100000000000001" customHeight="1" thickBot="1" x14ac:dyDescent="0.3">
      <c r="A62" s="20" t="s">
        <v>10</v>
      </c>
      <c r="B62" s="42">
        <f>B61/B59</f>
        <v>6.2469294012374483</v>
      </c>
      <c r="C62" s="42">
        <f t="shared" ref="C62:J62" si="19">C61/C59</f>
        <v>5.3378658126057887</v>
      </c>
      <c r="D62" s="42">
        <f t="shared" si="19"/>
        <v>6.3324954519579641</v>
      </c>
      <c r="E62" s="42">
        <f t="shared" si="19"/>
        <v>5.6728344254060019</v>
      </c>
      <c r="F62" s="42">
        <f t="shared" si="19"/>
        <v>6.6921909014018111</v>
      </c>
      <c r="G62" s="42">
        <f t="shared" si="19"/>
        <v>4.5606613019031537</v>
      </c>
      <c r="H62" s="42">
        <f t="shared" si="19"/>
        <v>5.4562052814912452</v>
      </c>
      <c r="I62" s="42">
        <f t="shared" si="19"/>
        <v>6.1301035724021125</v>
      </c>
      <c r="J62" s="42">
        <f t="shared" si="19"/>
        <v>3.1877383252787248</v>
      </c>
    </row>
    <row r="63" spans="1:10" ht="20.100000000000001" customHeight="1" thickBot="1" x14ac:dyDescent="0.3">
      <c r="A63" s="55" t="s">
        <v>17</v>
      </c>
      <c r="B63" s="56"/>
      <c r="C63" s="56"/>
      <c r="D63" s="56"/>
      <c r="E63" s="56"/>
      <c r="F63" s="56"/>
      <c r="G63" s="56"/>
      <c r="H63" s="56"/>
      <c r="I63" s="56"/>
      <c r="J63" s="57"/>
    </row>
    <row r="64" spans="1:10" ht="20.100000000000001" customHeight="1" thickBot="1" x14ac:dyDescent="0.3">
      <c r="A64" s="3" t="s">
        <v>21</v>
      </c>
      <c r="B64" s="48">
        <v>46366.99</v>
      </c>
      <c r="C64" s="49">
        <v>1510.96</v>
      </c>
      <c r="D64" s="49">
        <v>3121.09</v>
      </c>
      <c r="E64" s="49">
        <v>34395.360000000001</v>
      </c>
      <c r="F64" s="49">
        <v>1054.8599999999999</v>
      </c>
      <c r="G64" s="49">
        <v>1753.31</v>
      </c>
      <c r="H64" s="49">
        <v>1359.81</v>
      </c>
      <c r="I64" s="49">
        <f>B64+C64+D64+E64+F64+G64+H64</f>
        <v>89562.37999999999</v>
      </c>
      <c r="J64" s="49">
        <v>23087.5</v>
      </c>
    </row>
    <row r="65" spans="1:10" ht="20.100000000000001" customHeight="1" thickBot="1" x14ac:dyDescent="0.3">
      <c r="A65" s="4" t="s">
        <v>20</v>
      </c>
      <c r="B65" s="34">
        <v>44736.89</v>
      </c>
      <c r="C65" s="34">
        <v>790.51</v>
      </c>
      <c r="D65" s="43">
        <v>3054.1599999999994</v>
      </c>
      <c r="E65" s="44">
        <v>31656.412051935415</v>
      </c>
      <c r="F65" s="34">
        <v>815.62963447171819</v>
      </c>
      <c r="G65" s="34">
        <v>661.22566372812071</v>
      </c>
      <c r="H65" s="34">
        <v>187.62236410979713</v>
      </c>
      <c r="I65" s="34">
        <f>B65+C65+D65+E65+F65+G65+H65</f>
        <v>81902.449714245056</v>
      </c>
      <c r="J65" s="37">
        <v>23029.859999999997</v>
      </c>
    </row>
    <row r="66" spans="1:10" ht="20.100000000000001" customHeight="1" thickBot="1" x14ac:dyDescent="0.3">
      <c r="A66" s="5" t="s">
        <v>11</v>
      </c>
      <c r="B66" s="38">
        <f>(B65/B64)*100</f>
        <v>96.484352337729931</v>
      </c>
      <c r="C66" s="38">
        <f t="shared" ref="C66:J66" si="20">(C65/C64)*100</f>
        <v>52.31839360406628</v>
      </c>
      <c r="D66" s="38">
        <f t="shared" si="20"/>
        <v>97.85555687275918</v>
      </c>
      <c r="E66" s="38">
        <f t="shared" si="20"/>
        <v>92.036867914554207</v>
      </c>
      <c r="F66" s="38">
        <f t="shared" si="20"/>
        <v>77.321126450118342</v>
      </c>
      <c r="G66" s="38">
        <f t="shared" si="20"/>
        <v>37.712992210625657</v>
      </c>
      <c r="H66" s="38">
        <f t="shared" si="20"/>
        <v>13.797689685308768</v>
      </c>
      <c r="I66" s="38">
        <f t="shared" si="20"/>
        <v>91.447379708137575</v>
      </c>
      <c r="J66" s="38">
        <f t="shared" si="20"/>
        <v>99.750341093665398</v>
      </c>
    </row>
    <row r="67" spans="1:10" ht="20.100000000000001" customHeight="1" thickBot="1" x14ac:dyDescent="0.3">
      <c r="A67" s="6" t="s">
        <v>22</v>
      </c>
      <c r="B67" s="39">
        <v>308284.81</v>
      </c>
      <c r="C67" s="35">
        <v>3855.6352459016393</v>
      </c>
      <c r="D67" s="35">
        <v>19885.447466542435</v>
      </c>
      <c r="E67" s="35">
        <v>184397.61561473351</v>
      </c>
      <c r="F67" s="35">
        <v>4960.6681483457842</v>
      </c>
      <c r="G67" s="35">
        <v>2216.1169911843617</v>
      </c>
      <c r="H67" s="40">
        <v>1101.0324400564175</v>
      </c>
      <c r="I67" s="46">
        <f>B67+C67+D67+E67+F67+G67+H67</f>
        <v>524701.32590676413</v>
      </c>
      <c r="J67" s="41">
        <v>74914.36</v>
      </c>
    </row>
    <row r="68" spans="1:10" ht="20.100000000000001" customHeight="1" thickBot="1" x14ac:dyDescent="0.3">
      <c r="A68" s="26" t="s">
        <v>10</v>
      </c>
      <c r="B68" s="42">
        <f t="shared" ref="B68:J68" si="21">B67/B65</f>
        <v>6.8910648460364587</v>
      </c>
      <c r="C68" s="42">
        <f t="shared" si="21"/>
        <v>4.8774022414664451</v>
      </c>
      <c r="D68" s="42">
        <f t="shared" si="21"/>
        <v>6.5109383485287085</v>
      </c>
      <c r="E68" s="42">
        <f t="shared" si="21"/>
        <v>5.8249688976821297</v>
      </c>
      <c r="F68" s="42">
        <f t="shared" si="21"/>
        <v>6.0820106806918552</v>
      </c>
      <c r="G68" s="42">
        <f t="shared" si="21"/>
        <v>3.3515290055280933</v>
      </c>
      <c r="H68" s="42">
        <f t="shared" si="21"/>
        <v>5.8683432824249575</v>
      </c>
      <c r="I68" s="42">
        <f t="shared" si="21"/>
        <v>6.4064179733015285</v>
      </c>
      <c r="J68" s="42">
        <f t="shared" si="21"/>
        <v>3.252922944386115</v>
      </c>
    </row>
    <row r="69" spans="1:10" ht="20.100000000000001" customHeight="1" thickBot="1" x14ac:dyDescent="0.3">
      <c r="A69" s="62" t="s">
        <v>28</v>
      </c>
      <c r="B69" s="63"/>
      <c r="C69" s="63"/>
      <c r="D69" s="63"/>
      <c r="E69" s="63"/>
      <c r="F69" s="63"/>
      <c r="G69" s="63"/>
      <c r="H69" s="63"/>
      <c r="I69" s="63"/>
      <c r="J69" s="64"/>
    </row>
    <row r="70" spans="1:10" ht="20.100000000000001" customHeight="1" thickBot="1" x14ac:dyDescent="0.3">
      <c r="A70" s="3" t="s">
        <v>21</v>
      </c>
      <c r="B70" s="48">
        <v>32569.39</v>
      </c>
      <c r="C70" s="49">
        <v>1010.97</v>
      </c>
      <c r="D70" s="49">
        <v>3458.28</v>
      </c>
      <c r="E70" s="49">
        <v>8448.56</v>
      </c>
      <c r="F70" s="49">
        <v>408.79</v>
      </c>
      <c r="G70" s="49">
        <v>1152.51</v>
      </c>
      <c r="H70" s="49">
        <v>504.67</v>
      </c>
      <c r="I70" s="49">
        <f>B70+C70+D70+E70+F70+G70+H70</f>
        <v>47553.17</v>
      </c>
      <c r="J70" s="49">
        <v>13055</v>
      </c>
    </row>
    <row r="71" spans="1:10" ht="20.100000000000001" customHeight="1" thickBot="1" x14ac:dyDescent="0.3">
      <c r="A71" s="4" t="s">
        <v>20</v>
      </c>
      <c r="B71" s="34">
        <v>29875.939999999995</v>
      </c>
      <c r="C71" s="34">
        <v>700.83</v>
      </c>
      <c r="D71" s="34">
        <v>3452.9599999999996</v>
      </c>
      <c r="E71" s="34">
        <v>7961.37</v>
      </c>
      <c r="F71" s="34">
        <v>272.77999999999997</v>
      </c>
      <c r="G71" s="34">
        <v>614.75000000000011</v>
      </c>
      <c r="H71" s="34">
        <v>276.92</v>
      </c>
      <c r="I71" s="34">
        <f>B71+C71+D71+E71+F71+G71+H71</f>
        <v>43155.549999999996</v>
      </c>
      <c r="J71" s="37">
        <v>12995.18</v>
      </c>
    </row>
    <row r="72" spans="1:10" ht="20.100000000000001" customHeight="1" thickBot="1" x14ac:dyDescent="0.3">
      <c r="A72" s="5" t="s">
        <v>11</v>
      </c>
      <c r="B72" s="21">
        <f>(B71/B70)*100</f>
        <v>91.730118371882298</v>
      </c>
      <c r="C72" s="21">
        <f t="shared" ref="C72:J72" si="22">(C71/C70)*100</f>
        <v>69.3225318258702</v>
      </c>
      <c r="D72" s="21">
        <f t="shared" si="22"/>
        <v>99.846166302323681</v>
      </c>
      <c r="E72" s="21">
        <f t="shared" si="22"/>
        <v>94.233455168691478</v>
      </c>
      <c r="F72" s="21">
        <f t="shared" si="22"/>
        <v>66.728638176080622</v>
      </c>
      <c r="G72" s="21">
        <f t="shared" si="22"/>
        <v>53.340101170488772</v>
      </c>
      <c r="H72" s="21">
        <f t="shared" si="22"/>
        <v>54.871500188241818</v>
      </c>
      <c r="I72" s="21">
        <f t="shared" si="22"/>
        <v>90.752204322025207</v>
      </c>
      <c r="J72" s="21">
        <f t="shared" si="22"/>
        <v>99.541784756798165</v>
      </c>
    </row>
    <row r="73" spans="1:10" ht="20.100000000000001" customHeight="1" thickBot="1" x14ac:dyDescent="0.3">
      <c r="A73" s="6" t="s">
        <v>22</v>
      </c>
      <c r="B73" s="39">
        <v>194648.73</v>
      </c>
      <c r="C73" s="35">
        <v>3580.92</v>
      </c>
      <c r="D73" s="35">
        <v>21204.940000000002</v>
      </c>
      <c r="E73" s="35">
        <v>42910.720000000001</v>
      </c>
      <c r="F73" s="35">
        <v>1207.6099999999999</v>
      </c>
      <c r="G73" s="35">
        <v>2086.89</v>
      </c>
      <c r="H73" s="40">
        <v>1234.01</v>
      </c>
      <c r="I73" s="46">
        <f>B73+C73+D73+E73+F73+G73+H73</f>
        <v>266873.82000000007</v>
      </c>
      <c r="J73" s="41">
        <v>39136.81</v>
      </c>
    </row>
    <row r="74" spans="1:10" ht="20.100000000000001" customHeight="1" thickBot="1" x14ac:dyDescent="0.3">
      <c r="A74" s="7" t="s">
        <v>10</v>
      </c>
      <c r="B74" s="22">
        <f>B73/B71</f>
        <v>6.5152336629408163</v>
      </c>
      <c r="C74" s="22">
        <f>C73/C71</f>
        <v>5.1095415435983043</v>
      </c>
      <c r="D74" s="22">
        <f t="shared" ref="D74:J74" si="23">D73/D71</f>
        <v>6.141090542606924</v>
      </c>
      <c r="E74" s="22">
        <f t="shared" si="23"/>
        <v>5.3898663169781083</v>
      </c>
      <c r="F74" s="22">
        <f t="shared" si="23"/>
        <v>4.4270474374954176</v>
      </c>
      <c r="G74" s="22">
        <f t="shared" si="23"/>
        <v>3.3946970313135414</v>
      </c>
      <c r="H74" s="22">
        <f t="shared" si="23"/>
        <v>4.4561967355192831</v>
      </c>
      <c r="I74" s="22">
        <f t="shared" si="23"/>
        <v>6.1839976549945508</v>
      </c>
      <c r="J74" s="22">
        <f t="shared" si="23"/>
        <v>3.0116404697741777</v>
      </c>
    </row>
    <row r="75" spans="1:10" ht="20.100000000000001" customHeight="1" thickBot="1" x14ac:dyDescent="0.3">
      <c r="A75" s="55" t="s">
        <v>27</v>
      </c>
      <c r="B75" s="56"/>
      <c r="C75" s="56"/>
      <c r="D75" s="56"/>
      <c r="E75" s="56"/>
      <c r="F75" s="56"/>
      <c r="G75" s="56"/>
      <c r="H75" s="56"/>
      <c r="I75" s="56"/>
      <c r="J75" s="57"/>
    </row>
    <row r="76" spans="1:10" ht="20.100000000000001" customHeight="1" thickBot="1" x14ac:dyDescent="0.3">
      <c r="A76" s="3" t="s">
        <v>21</v>
      </c>
      <c r="B76" s="48">
        <v>37764.92</v>
      </c>
      <c r="C76" s="49">
        <v>1349.55</v>
      </c>
      <c r="D76" s="49">
        <v>4444.4399999999996</v>
      </c>
      <c r="E76" s="49">
        <v>12396.82</v>
      </c>
      <c r="F76" s="49">
        <v>979.56</v>
      </c>
      <c r="G76" s="49">
        <v>2333.35</v>
      </c>
      <c r="H76" s="49">
        <v>1273.04</v>
      </c>
      <c r="I76" s="49">
        <f>B76+C76+D76+E76+F76+G76+H76</f>
        <v>60541.68</v>
      </c>
      <c r="J76" s="49">
        <v>18818.25</v>
      </c>
    </row>
    <row r="77" spans="1:10" ht="20.100000000000001" customHeight="1" thickBot="1" x14ac:dyDescent="0.3">
      <c r="A77" s="4" t="s">
        <v>20</v>
      </c>
      <c r="B77" s="34">
        <v>30001.919999999998</v>
      </c>
      <c r="C77" s="34">
        <v>474.97</v>
      </c>
      <c r="D77" s="34">
        <v>4363.58</v>
      </c>
      <c r="E77" s="34">
        <v>8797.68</v>
      </c>
      <c r="F77" s="34">
        <v>336.44</v>
      </c>
      <c r="G77" s="34">
        <v>566.59</v>
      </c>
      <c r="H77" s="34">
        <v>196.56</v>
      </c>
      <c r="I77" s="34">
        <f>B77+C77+D77+E77+F77+G77+H77</f>
        <v>44737.74</v>
      </c>
      <c r="J77" s="37">
        <v>17128.52</v>
      </c>
    </row>
    <row r="78" spans="1:10" ht="20.100000000000001" customHeight="1" thickBot="1" x14ac:dyDescent="0.3">
      <c r="A78" s="5" t="s">
        <v>11</v>
      </c>
      <c r="B78" s="21">
        <f>(B77/B76)*100</f>
        <v>79.443886019088623</v>
      </c>
      <c r="C78" s="21">
        <f t="shared" ref="C78:J78" si="24">(C77/C76)*100</f>
        <v>35.194694527805567</v>
      </c>
      <c r="D78" s="21">
        <f t="shared" si="24"/>
        <v>98.180648180648191</v>
      </c>
      <c r="E78" s="21">
        <f t="shared" si="24"/>
        <v>70.967231919153463</v>
      </c>
      <c r="F78" s="21">
        <f t="shared" si="24"/>
        <v>34.346032912736327</v>
      </c>
      <c r="G78" s="21">
        <f t="shared" si="24"/>
        <v>24.282255126749096</v>
      </c>
      <c r="H78" s="21">
        <f t="shared" si="24"/>
        <v>15.440206120781752</v>
      </c>
      <c r="I78" s="21">
        <f t="shared" si="24"/>
        <v>73.895768997490649</v>
      </c>
      <c r="J78" s="21">
        <f t="shared" si="24"/>
        <v>91.020790987472267</v>
      </c>
    </row>
    <row r="79" spans="1:10" ht="20.100000000000001" customHeight="1" thickBot="1" x14ac:dyDescent="0.3">
      <c r="A79" s="6" t="s">
        <v>22</v>
      </c>
      <c r="B79" s="39">
        <v>185806.61</v>
      </c>
      <c r="C79" s="35">
        <v>2374.21</v>
      </c>
      <c r="D79" s="35">
        <v>26606.65</v>
      </c>
      <c r="E79" s="35">
        <v>44843.03</v>
      </c>
      <c r="F79" s="35">
        <v>1017.7</v>
      </c>
      <c r="G79" s="35">
        <v>2589.9399999999996</v>
      </c>
      <c r="H79" s="40">
        <v>914.51</v>
      </c>
      <c r="I79" s="46">
        <f>B79+C79+D79+E79+F79+G79+H79</f>
        <v>264152.64999999997</v>
      </c>
      <c r="J79" s="41">
        <v>52618.85</v>
      </c>
    </row>
    <row r="80" spans="1:10" ht="20.100000000000001" customHeight="1" thickBot="1" x14ac:dyDescent="0.3">
      <c r="A80" s="7" t="s">
        <v>10</v>
      </c>
      <c r="B80" s="22">
        <f>B79/B77</f>
        <v>6.1931573045991719</v>
      </c>
      <c r="C80" s="22">
        <f t="shared" ref="C80:J80" si="25">C79/C77</f>
        <v>4.9986525464766194</v>
      </c>
      <c r="D80" s="22">
        <f t="shared" si="25"/>
        <v>6.0974360502156495</v>
      </c>
      <c r="E80" s="22">
        <f t="shared" si="25"/>
        <v>5.097142655791072</v>
      </c>
      <c r="F80" s="22">
        <f t="shared" si="25"/>
        <v>3.0249078587563907</v>
      </c>
      <c r="G80" s="22">
        <f t="shared" si="25"/>
        <v>4.5711007959900449</v>
      </c>
      <c r="H80" s="22">
        <f t="shared" si="25"/>
        <v>4.6525742775742778</v>
      </c>
      <c r="I80" s="22">
        <f t="shared" si="25"/>
        <v>5.9044701408698783</v>
      </c>
      <c r="J80" s="22">
        <f t="shared" si="25"/>
        <v>3.0720021344517798</v>
      </c>
    </row>
    <row r="81" spans="1:12" ht="15.75" x14ac:dyDescent="0.25">
      <c r="A81" s="1" t="s">
        <v>18</v>
      </c>
      <c r="B81" s="8"/>
      <c r="C81" s="8"/>
      <c r="D81" s="8"/>
      <c r="E81" s="8"/>
      <c r="F81" s="8"/>
      <c r="G81" s="8"/>
      <c r="H81" s="8"/>
      <c r="I81" s="8"/>
      <c r="J81" s="8"/>
    </row>
    <row r="82" spans="1:12" ht="15.75" x14ac:dyDescent="0.25">
      <c r="A82" s="9" t="s">
        <v>19</v>
      </c>
      <c r="B82" s="8"/>
      <c r="C82" s="8"/>
      <c r="D82" s="8"/>
      <c r="E82" s="8"/>
      <c r="F82" s="8"/>
      <c r="G82" s="8"/>
      <c r="H82" s="8"/>
      <c r="I82" s="8"/>
      <c r="J82" s="8"/>
    </row>
    <row r="83" spans="1:12" ht="15.75" x14ac:dyDescent="0.25">
      <c r="A83" s="1"/>
      <c r="B83" s="8"/>
      <c r="C83" s="8"/>
      <c r="D83" s="8"/>
      <c r="E83" s="8"/>
      <c r="F83" s="8"/>
      <c r="G83" s="8"/>
      <c r="H83" s="8"/>
      <c r="I83" s="8"/>
      <c r="J83" s="8"/>
    </row>
    <row r="84" spans="1:12" ht="16.5" thickBot="1" x14ac:dyDescent="0.3">
      <c r="A84" s="58" t="s">
        <v>32</v>
      </c>
      <c r="B84" s="58"/>
      <c r="C84" s="58"/>
      <c r="D84" s="58"/>
      <c r="E84" s="58"/>
      <c r="F84" s="58"/>
      <c r="G84" s="58"/>
      <c r="H84" s="58"/>
      <c r="I84" s="58"/>
      <c r="J84" s="58"/>
    </row>
    <row r="85" spans="1:12" ht="16.5" thickBot="1" x14ac:dyDescent="0.3">
      <c r="A85" s="65" t="s">
        <v>23</v>
      </c>
      <c r="B85" s="66"/>
      <c r="C85" s="66"/>
      <c r="D85" s="66"/>
      <c r="E85" s="66"/>
      <c r="F85" s="66"/>
      <c r="G85" s="66"/>
      <c r="H85" s="66"/>
      <c r="I85" s="66"/>
      <c r="J85" s="67"/>
    </row>
    <row r="86" spans="1:12" ht="27" thickTop="1" thickBot="1" x14ac:dyDescent="0.3">
      <c r="A86" s="47" t="s">
        <v>47</v>
      </c>
      <c r="B86" s="11" t="s">
        <v>0</v>
      </c>
      <c r="C86" s="11" t="s">
        <v>1</v>
      </c>
      <c r="D86" s="11" t="s">
        <v>2</v>
      </c>
      <c r="E86" s="11" t="s">
        <v>3</v>
      </c>
      <c r="F86" s="11" t="s">
        <v>4</v>
      </c>
      <c r="G86" s="11" t="s">
        <v>5</v>
      </c>
      <c r="H86" s="11" t="s">
        <v>6</v>
      </c>
      <c r="I86" s="30" t="s">
        <v>7</v>
      </c>
      <c r="J86" s="12" t="s">
        <v>8</v>
      </c>
    </row>
    <row r="87" spans="1:12" ht="16.5" thickTop="1" thickBot="1" x14ac:dyDescent="0.3">
      <c r="A87" s="13" t="s">
        <v>21</v>
      </c>
      <c r="B87" s="31">
        <f t="shared" ref="B87:J88" si="26">B76+B70+B64+B58+B52+B46+B40+B34+B28+B22+B16+B10+B4</f>
        <v>774637.6399999999</v>
      </c>
      <c r="C87" s="31">
        <f t="shared" si="26"/>
        <v>23945.71</v>
      </c>
      <c r="D87" s="31">
        <f t="shared" si="26"/>
        <v>114632.72999999998</v>
      </c>
      <c r="E87" s="31">
        <f t="shared" si="26"/>
        <v>217278.52</v>
      </c>
      <c r="F87" s="31">
        <f t="shared" si="26"/>
        <v>31432.270000000004</v>
      </c>
      <c r="G87" s="31">
        <f t="shared" si="26"/>
        <v>46740.28</v>
      </c>
      <c r="H87" s="31">
        <f t="shared" si="26"/>
        <v>42097.439999999995</v>
      </c>
      <c r="I87" s="31">
        <f t="shared" si="26"/>
        <v>1250764.5899999999</v>
      </c>
      <c r="J87" s="31">
        <f t="shared" si="26"/>
        <v>368213.70999999996</v>
      </c>
    </row>
    <row r="88" spans="1:12" ht="15.75" thickBot="1" x14ac:dyDescent="0.3">
      <c r="A88" s="14" t="s">
        <v>20</v>
      </c>
      <c r="B88" s="32">
        <f t="shared" si="26"/>
        <v>627773.97740909038</v>
      </c>
      <c r="C88" s="32">
        <f t="shared" si="26"/>
        <v>12512.93</v>
      </c>
      <c r="D88" s="32">
        <f t="shared" si="26"/>
        <v>113721.22</v>
      </c>
      <c r="E88" s="32">
        <f t="shared" si="26"/>
        <v>173935.35722035856</v>
      </c>
      <c r="F88" s="32">
        <f t="shared" si="26"/>
        <v>18489.80963447172</v>
      </c>
      <c r="G88" s="32">
        <f t="shared" si="26"/>
        <v>13930.52718343879</v>
      </c>
      <c r="H88" s="32">
        <f t="shared" si="26"/>
        <v>20116.392364109801</v>
      </c>
      <c r="I88" s="32">
        <f t="shared" si="26"/>
        <v>980480.21381146926</v>
      </c>
      <c r="J88" s="32">
        <f t="shared" si="26"/>
        <v>352895.30719999998</v>
      </c>
      <c r="L88" s="24"/>
    </row>
    <row r="89" spans="1:12" ht="15.75" thickBot="1" x14ac:dyDescent="0.3">
      <c r="A89" s="15" t="s">
        <v>11</v>
      </c>
      <c r="B89" s="25">
        <f>(B88/B87)*100</f>
        <v>81.040985486980787</v>
      </c>
      <c r="C89" s="25">
        <f t="shared" ref="C89:J89" si="27">(C88/C87)*100</f>
        <v>52.255414435404091</v>
      </c>
      <c r="D89" s="25">
        <f t="shared" si="27"/>
        <v>99.204843154306815</v>
      </c>
      <c r="E89" s="25">
        <f t="shared" si="27"/>
        <v>80.051795833457703</v>
      </c>
      <c r="F89" s="25">
        <f t="shared" si="27"/>
        <v>58.824289923927594</v>
      </c>
      <c r="G89" s="25">
        <f t="shared" si="27"/>
        <v>29.804115814964717</v>
      </c>
      <c r="H89" s="25">
        <f t="shared" si="27"/>
        <v>47.785310375428537</v>
      </c>
      <c r="I89" s="25">
        <f t="shared" si="27"/>
        <v>78.390467850666397</v>
      </c>
      <c r="J89" s="25">
        <f t="shared" si="27"/>
        <v>95.839806508019493</v>
      </c>
    </row>
    <row r="90" spans="1:12" ht="15.75" thickBot="1" x14ac:dyDescent="0.3">
      <c r="A90" s="27" t="s">
        <v>22</v>
      </c>
      <c r="B90" s="32">
        <f>B79+B73+B67+B61+B55+B49+B43+B37+B31+B25+B19+B13+B7</f>
        <v>3971975.0786095429</v>
      </c>
      <c r="C90" s="32">
        <f t="shared" ref="C90:J90" si="28">C79+C73+C67+C61+C55+C49+C43+C37+C31+C25+C19+C13+C7</f>
        <v>62623.80524590164</v>
      </c>
      <c r="D90" s="32">
        <f t="shared" si="28"/>
        <v>706620.62746654241</v>
      </c>
      <c r="E90" s="32">
        <f t="shared" si="28"/>
        <v>947428.4152489549</v>
      </c>
      <c r="F90" s="32">
        <f t="shared" si="28"/>
        <v>106761.51814834579</v>
      </c>
      <c r="G90" s="32">
        <f t="shared" si="28"/>
        <v>60383.003834395917</v>
      </c>
      <c r="H90" s="32">
        <f t="shared" si="28"/>
        <v>112296.06244005641</v>
      </c>
      <c r="I90" s="32">
        <f t="shared" si="28"/>
        <v>5968088.5109937396</v>
      </c>
      <c r="J90" s="32">
        <f t="shared" si="28"/>
        <v>1207522.0931000002</v>
      </c>
    </row>
    <row r="91" spans="1:12" ht="15.75" thickBot="1" x14ac:dyDescent="0.3">
      <c r="A91" s="15" t="s">
        <v>10</v>
      </c>
      <c r="B91" s="25">
        <f>B90/B88</f>
        <v>6.3270782503639778</v>
      </c>
      <c r="C91" s="25">
        <f t="shared" ref="C91:J91" si="29">C90/C88</f>
        <v>5.0047275295156002</v>
      </c>
      <c r="D91" s="25">
        <f t="shared" si="29"/>
        <v>6.21362158677635</v>
      </c>
      <c r="E91" s="25">
        <f t="shared" si="29"/>
        <v>5.4470145138383712</v>
      </c>
      <c r="F91" s="25">
        <f t="shared" si="29"/>
        <v>5.7740734090254531</v>
      </c>
      <c r="G91" s="25">
        <f t="shared" si="29"/>
        <v>4.3345813865667502</v>
      </c>
      <c r="H91" s="25">
        <f t="shared" si="29"/>
        <v>5.5823161731726234</v>
      </c>
      <c r="I91" s="25">
        <f t="shared" si="29"/>
        <v>6.086903567175205</v>
      </c>
      <c r="J91" s="25">
        <f t="shared" si="29"/>
        <v>3.4217572987323654</v>
      </c>
    </row>
    <row r="93" spans="1:12" x14ac:dyDescent="0.25">
      <c r="B93" s="23"/>
      <c r="C93" s="24"/>
      <c r="D93" s="23"/>
      <c r="I93" s="23"/>
    </row>
    <row r="94" spans="1:12" x14ac:dyDescent="0.25">
      <c r="G94" s="50"/>
    </row>
  </sheetData>
  <mergeCells count="16">
    <mergeCell ref="A27:J27"/>
    <mergeCell ref="A1:J1"/>
    <mergeCell ref="A3:J3"/>
    <mergeCell ref="A9:J9"/>
    <mergeCell ref="A15:J15"/>
    <mergeCell ref="A21:J21"/>
    <mergeCell ref="A69:J69"/>
    <mergeCell ref="A75:J75"/>
    <mergeCell ref="A84:J84"/>
    <mergeCell ref="A85:J85"/>
    <mergeCell ref="A33:J33"/>
    <mergeCell ref="A39:J39"/>
    <mergeCell ref="A45:J45"/>
    <mergeCell ref="A51:J51"/>
    <mergeCell ref="A57:J57"/>
    <mergeCell ref="A63:J63"/>
  </mergeCells>
  <conditionalFormatting sqref="D65">
    <cfRule type="expression" dxfId="7" priority="2">
      <formula>D$39=100</formula>
    </cfRule>
  </conditionalFormatting>
  <conditionalFormatting sqref="D65">
    <cfRule type="cellIs" dxfId="6" priority="1" operator="greaterThan">
      <formula>D64</formula>
    </cfRule>
  </conditionalFormatting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4"/>
  <sheetViews>
    <sheetView workbookViewId="0">
      <pane xSplit="10" ySplit="2" topLeftCell="L75" activePane="bottomRight" state="frozen"/>
      <selection pane="topRight" activeCell="K1" sqref="K1"/>
      <selection pane="bottomLeft" activeCell="A3" sqref="A3"/>
      <selection pane="bottomRight" activeCell="D5" sqref="D5"/>
    </sheetView>
  </sheetViews>
  <sheetFormatPr defaultRowHeight="15" x14ac:dyDescent="0.25"/>
  <cols>
    <col min="1" max="1" width="34.42578125" customWidth="1"/>
    <col min="2" max="10" width="12.7109375" customWidth="1"/>
    <col min="11" max="11" width="9.140625" style="28"/>
    <col min="12" max="12" width="11.42578125" bestFit="1" customWidth="1"/>
  </cols>
  <sheetData>
    <row r="1" spans="1:10" ht="32.25" customHeight="1" thickBot="1" x14ac:dyDescent="0.3">
      <c r="A1" s="58" t="s">
        <v>30</v>
      </c>
      <c r="B1" s="58"/>
      <c r="C1" s="58"/>
      <c r="D1" s="58"/>
      <c r="E1" s="58"/>
      <c r="F1" s="58"/>
      <c r="G1" s="58"/>
      <c r="H1" s="58"/>
      <c r="I1" s="58"/>
      <c r="J1" s="58"/>
    </row>
    <row r="2" spans="1:10" ht="30.75" thickBot="1" x14ac:dyDescent="0.3">
      <c r="A2" s="45" t="s">
        <v>44</v>
      </c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9" t="s">
        <v>7</v>
      </c>
      <c r="J2" s="10" t="s">
        <v>8</v>
      </c>
    </row>
    <row r="3" spans="1:10" ht="17.25" thickTop="1" thickBot="1" x14ac:dyDescent="0.3">
      <c r="A3" s="59" t="s">
        <v>24</v>
      </c>
      <c r="B3" s="60"/>
      <c r="C3" s="60"/>
      <c r="D3" s="60"/>
      <c r="E3" s="60"/>
      <c r="F3" s="60"/>
      <c r="G3" s="60"/>
      <c r="H3" s="60"/>
      <c r="I3" s="60"/>
      <c r="J3" s="61"/>
    </row>
    <row r="4" spans="1:10" ht="20.100000000000001" customHeight="1" thickBot="1" x14ac:dyDescent="0.3">
      <c r="A4" s="3" t="s">
        <v>21</v>
      </c>
      <c r="B4" s="48">
        <v>165703.76999999999</v>
      </c>
      <c r="C4" s="49">
        <v>6702.03</v>
      </c>
      <c r="D4" s="49">
        <v>24047.71</v>
      </c>
      <c r="E4" s="49">
        <v>39578.04</v>
      </c>
      <c r="F4" s="49">
        <v>5138.47</v>
      </c>
      <c r="G4" s="49">
        <v>6563.73</v>
      </c>
      <c r="H4" s="49">
        <v>6055.78</v>
      </c>
      <c r="I4" s="49">
        <f>B4+C4+D4+E4+F4+G4+H4</f>
        <v>253789.53</v>
      </c>
      <c r="J4" s="49">
        <v>86675.55</v>
      </c>
    </row>
    <row r="5" spans="1:10" ht="20.100000000000001" customHeight="1" thickBot="1" x14ac:dyDescent="0.3">
      <c r="A5" s="4" t="s">
        <v>20</v>
      </c>
      <c r="B5" s="34">
        <v>158749.52000000002</v>
      </c>
      <c r="C5" s="34">
        <v>6372.7200000000012</v>
      </c>
      <c r="D5" s="34">
        <v>24047.71</v>
      </c>
      <c r="E5" s="34">
        <v>38880.160000000003</v>
      </c>
      <c r="F5" s="34">
        <v>4614.3300000000008</v>
      </c>
      <c r="G5" s="34">
        <v>4592.72</v>
      </c>
      <c r="H5" s="34">
        <v>5316.8</v>
      </c>
      <c r="I5" s="33">
        <v>242573.95</v>
      </c>
      <c r="J5" s="37">
        <v>86544.84</v>
      </c>
    </row>
    <row r="6" spans="1:10" ht="20.100000000000001" customHeight="1" thickBot="1" x14ac:dyDescent="0.3">
      <c r="A6" s="5" t="s">
        <v>11</v>
      </c>
      <c r="B6" s="38">
        <v>95.803203511905636</v>
      </c>
      <c r="C6" s="38">
        <v>95.08641411632</v>
      </c>
      <c r="D6" s="38">
        <v>99.999958415998861</v>
      </c>
      <c r="E6" s="38">
        <v>98.23669893708734</v>
      </c>
      <c r="F6" s="38">
        <v>89.799687455604499</v>
      </c>
      <c r="G6" s="38">
        <v>69.971190161691609</v>
      </c>
      <c r="H6" s="38">
        <v>87.797112840955265</v>
      </c>
      <c r="I6" s="38">
        <v>95.58075543935955</v>
      </c>
      <c r="J6" s="38">
        <v>99.849196226617536</v>
      </c>
    </row>
    <row r="7" spans="1:10" ht="20.100000000000001" customHeight="1" thickBot="1" x14ac:dyDescent="0.3">
      <c r="A7" s="6" t="s">
        <v>22</v>
      </c>
      <c r="B7" s="39">
        <v>1044005.4199999999</v>
      </c>
      <c r="C7" s="35">
        <v>33004.949999999997</v>
      </c>
      <c r="D7" s="35">
        <v>155415.39000000001</v>
      </c>
      <c r="E7" s="35">
        <v>212264.89999999997</v>
      </c>
      <c r="F7" s="35">
        <v>26801.440000000002</v>
      </c>
      <c r="G7" s="35">
        <v>19410.870000000003</v>
      </c>
      <c r="H7" s="40">
        <v>31062.710000000003</v>
      </c>
      <c r="I7" s="36">
        <v>1521965.68</v>
      </c>
      <c r="J7" s="41">
        <v>305284.78000000003</v>
      </c>
    </row>
    <row r="8" spans="1:10" ht="20.100000000000001" customHeight="1" thickBot="1" x14ac:dyDescent="0.3">
      <c r="A8" s="7" t="s">
        <v>10</v>
      </c>
      <c r="B8" s="42">
        <v>6.576431979132912</v>
      </c>
      <c r="C8" s="42">
        <v>5.1790993484728638</v>
      </c>
      <c r="D8" s="42">
        <v>6.4627964420713839</v>
      </c>
      <c r="E8" s="42">
        <v>5.4594657017872343</v>
      </c>
      <c r="F8" s="42">
        <v>5.8083058645567176</v>
      </c>
      <c r="G8" s="42">
        <v>4.2264431535125162</v>
      </c>
      <c r="H8" s="42">
        <v>5.8423694703581104</v>
      </c>
      <c r="I8" s="42">
        <v>6.2742338161208151</v>
      </c>
      <c r="J8" s="42">
        <v>3.527475237114079</v>
      </c>
    </row>
    <row r="9" spans="1:10" ht="20.100000000000001" customHeight="1" thickBot="1" x14ac:dyDescent="0.3">
      <c r="A9" s="55" t="s">
        <v>9</v>
      </c>
      <c r="B9" s="56"/>
      <c r="C9" s="56"/>
      <c r="D9" s="56"/>
      <c r="E9" s="56"/>
      <c r="F9" s="56"/>
      <c r="G9" s="56"/>
      <c r="H9" s="56"/>
      <c r="I9" s="56"/>
      <c r="J9" s="57"/>
    </row>
    <row r="10" spans="1:10" ht="20.100000000000001" customHeight="1" thickBot="1" x14ac:dyDescent="0.3">
      <c r="A10" s="3" t="s">
        <v>21</v>
      </c>
      <c r="B10" s="48">
        <v>73749.97</v>
      </c>
      <c r="C10" s="49">
        <v>1781.75</v>
      </c>
      <c r="D10" s="49">
        <v>15910.78</v>
      </c>
      <c r="E10" s="49">
        <v>15394.03</v>
      </c>
      <c r="F10" s="49">
        <v>4380.72</v>
      </c>
      <c r="G10" s="49">
        <v>10064.15</v>
      </c>
      <c r="H10" s="49">
        <v>8285.39</v>
      </c>
      <c r="I10" s="49">
        <f>B10+C10+D10+E10+F10+G10+H10</f>
        <v>129566.79</v>
      </c>
      <c r="J10" s="49">
        <v>38863.599999999999</v>
      </c>
    </row>
    <row r="11" spans="1:10" ht="20.100000000000001" customHeight="1" thickBot="1" x14ac:dyDescent="0.3">
      <c r="A11" s="4" t="s">
        <v>20</v>
      </c>
      <c r="B11" s="34">
        <v>62784.450000000004</v>
      </c>
      <c r="C11" s="34">
        <v>1092</v>
      </c>
      <c r="D11" s="34">
        <v>15895.78</v>
      </c>
      <c r="E11" s="34">
        <v>14365.86</v>
      </c>
      <c r="F11" s="34">
        <v>3616</v>
      </c>
      <c r="G11" s="34">
        <v>6119.27</v>
      </c>
      <c r="H11" s="34">
        <v>6068</v>
      </c>
      <c r="I11" s="34">
        <v>109941.36</v>
      </c>
      <c r="J11" s="37">
        <v>38572.6</v>
      </c>
    </row>
    <row r="12" spans="1:10" ht="20.100000000000001" customHeight="1" thickBot="1" x14ac:dyDescent="0.3">
      <c r="A12" s="5" t="s">
        <v>11</v>
      </c>
      <c r="B12" s="38">
        <v>85.131492256878218</v>
      </c>
      <c r="C12" s="38">
        <v>61.288059492072399</v>
      </c>
      <c r="D12" s="38">
        <v>99.905724295100555</v>
      </c>
      <c r="E12" s="38">
        <v>93.320982224927448</v>
      </c>
      <c r="F12" s="38">
        <v>82.543508829598778</v>
      </c>
      <c r="G12" s="38">
        <v>60.802650993874309</v>
      </c>
      <c r="H12" s="38">
        <v>73.237349116939583</v>
      </c>
      <c r="I12" s="38">
        <v>84.853039887767551</v>
      </c>
      <c r="J12" s="38">
        <v>99.251227369569477</v>
      </c>
    </row>
    <row r="13" spans="1:10" ht="20.100000000000001" customHeight="1" thickBot="1" x14ac:dyDescent="0.3">
      <c r="A13" s="6" t="s">
        <v>22</v>
      </c>
      <c r="B13" s="39">
        <v>426206.73</v>
      </c>
      <c r="C13" s="35">
        <v>6013.7</v>
      </c>
      <c r="D13" s="35">
        <v>97387.72</v>
      </c>
      <c r="E13" s="35">
        <v>80254.45</v>
      </c>
      <c r="F13" s="35">
        <v>21970</v>
      </c>
      <c r="G13" s="35">
        <v>29531.33</v>
      </c>
      <c r="H13" s="40">
        <v>37595.120000000003</v>
      </c>
      <c r="I13" s="46">
        <v>698959.05</v>
      </c>
      <c r="J13" s="41">
        <v>142097.01999999999</v>
      </c>
    </row>
    <row r="14" spans="1:10" ht="20.100000000000001" customHeight="1" thickBot="1" x14ac:dyDescent="0.3">
      <c r="A14" s="7" t="s">
        <v>10</v>
      </c>
      <c r="B14" s="42">
        <v>6.7884122581307942</v>
      </c>
      <c r="C14" s="42">
        <v>5.5070512820512816</v>
      </c>
      <c r="D14" s="42">
        <v>6.1266399006528776</v>
      </c>
      <c r="E14" s="42">
        <v>5.5864702844104004</v>
      </c>
      <c r="F14" s="42">
        <v>6.0757743362831862</v>
      </c>
      <c r="G14" s="42">
        <v>4.8259563640761067</v>
      </c>
      <c r="H14" s="42">
        <v>6.1956361239288071</v>
      </c>
      <c r="I14" s="42">
        <v>6.3575623405058845</v>
      </c>
      <c r="J14" s="42">
        <v>3.6838849338649715</v>
      </c>
    </row>
    <row r="15" spans="1:10" ht="20.100000000000001" customHeight="1" thickBot="1" x14ac:dyDescent="0.3">
      <c r="A15" s="55" t="s">
        <v>25</v>
      </c>
      <c r="B15" s="56"/>
      <c r="C15" s="56"/>
      <c r="D15" s="56"/>
      <c r="E15" s="56"/>
      <c r="F15" s="56"/>
      <c r="G15" s="56"/>
      <c r="H15" s="56"/>
      <c r="I15" s="56"/>
      <c r="J15" s="57"/>
    </row>
    <row r="16" spans="1:10" ht="20.100000000000001" customHeight="1" thickBot="1" x14ac:dyDescent="0.3">
      <c r="A16" s="3" t="s">
        <v>21</v>
      </c>
      <c r="B16" s="48">
        <v>53563.88</v>
      </c>
      <c r="C16" s="49">
        <v>1795.32</v>
      </c>
      <c r="D16" s="49">
        <v>6752.18</v>
      </c>
      <c r="E16" s="49">
        <v>8902.07</v>
      </c>
      <c r="F16" s="49">
        <v>1879.9</v>
      </c>
      <c r="G16" s="49">
        <v>2280.6</v>
      </c>
      <c r="H16" s="49">
        <v>3936.6</v>
      </c>
      <c r="I16" s="49">
        <f>B16+C16+D16+E16+F16+G16+H16</f>
        <v>79110.55</v>
      </c>
      <c r="J16" s="49">
        <v>23816.43</v>
      </c>
    </row>
    <row r="17" spans="1:12" ht="20.100000000000001" customHeight="1" thickBot="1" x14ac:dyDescent="0.3">
      <c r="A17" s="4" t="s">
        <v>20</v>
      </c>
      <c r="B17" s="34">
        <v>47305.880000000005</v>
      </c>
      <c r="C17" s="34">
        <v>1414.32</v>
      </c>
      <c r="D17" s="34">
        <v>6252.18</v>
      </c>
      <c r="E17" s="34">
        <v>8092.07</v>
      </c>
      <c r="F17" s="34">
        <v>1538.9</v>
      </c>
      <c r="G17" s="34">
        <v>1753.6</v>
      </c>
      <c r="H17" s="34">
        <v>3070.6</v>
      </c>
      <c r="I17" s="34">
        <v>69427.55</v>
      </c>
      <c r="J17" s="37">
        <v>20390.43</v>
      </c>
    </row>
    <row r="18" spans="1:12" ht="20.100000000000001" customHeight="1" thickBot="1" x14ac:dyDescent="0.3">
      <c r="A18" s="5" t="s">
        <v>11</v>
      </c>
      <c r="B18" s="38">
        <v>88.316753752715456</v>
      </c>
      <c r="C18" s="38">
        <v>78.778156540338202</v>
      </c>
      <c r="D18" s="38">
        <v>92.594984138456027</v>
      </c>
      <c r="E18" s="38">
        <v>90.900992690464136</v>
      </c>
      <c r="F18" s="38">
        <v>81.860737273259218</v>
      </c>
      <c r="G18" s="38">
        <v>76.89204595281943</v>
      </c>
      <c r="H18" s="38">
        <v>78.001320936849055</v>
      </c>
      <c r="I18" s="38">
        <v>87.760165995559376</v>
      </c>
      <c r="J18" s="38">
        <v>85.614972521070541</v>
      </c>
    </row>
    <row r="19" spans="1:12" ht="20.100000000000001" customHeight="1" thickBot="1" x14ac:dyDescent="0.3">
      <c r="A19" s="6" t="s">
        <v>22</v>
      </c>
      <c r="B19" s="39">
        <v>325456.18</v>
      </c>
      <c r="C19" s="35">
        <v>7031.6</v>
      </c>
      <c r="D19" s="35">
        <v>43661.06</v>
      </c>
      <c r="E19" s="35">
        <v>44851.76</v>
      </c>
      <c r="F19" s="35">
        <v>8181.4299999999994</v>
      </c>
      <c r="G19" s="35">
        <v>7788.64</v>
      </c>
      <c r="H19" s="40">
        <v>17690.04</v>
      </c>
      <c r="I19" s="46">
        <v>454660.71</v>
      </c>
      <c r="J19" s="41">
        <v>73826.850000000006</v>
      </c>
    </row>
    <row r="20" spans="1:12" ht="20.100000000000001" customHeight="1" thickBot="1" x14ac:dyDescent="0.3">
      <c r="A20" s="26" t="s">
        <v>10</v>
      </c>
      <c r="B20" s="42">
        <v>6.8798250872830176</v>
      </c>
      <c r="C20" s="42">
        <v>4.9717178573448733</v>
      </c>
      <c r="D20" s="42">
        <v>6.9833338131659666</v>
      </c>
      <c r="E20" s="42">
        <v>5.5426806737954566</v>
      </c>
      <c r="F20" s="42">
        <v>5.3164143219182529</v>
      </c>
      <c r="G20" s="42">
        <v>4.4415145985401461</v>
      </c>
      <c r="H20" s="42">
        <v>5.7611020647430475</v>
      </c>
      <c r="I20" s="42">
        <v>6.5487073935346993</v>
      </c>
      <c r="J20" s="42">
        <v>3.6206617516158319</v>
      </c>
      <c r="L20" s="23"/>
    </row>
    <row r="21" spans="1:12" ht="20.100000000000001" customHeight="1" thickBot="1" x14ac:dyDescent="0.3">
      <c r="A21" s="62" t="s">
        <v>12</v>
      </c>
      <c r="B21" s="63"/>
      <c r="C21" s="63"/>
      <c r="D21" s="63"/>
      <c r="E21" s="63"/>
      <c r="F21" s="63"/>
      <c r="G21" s="63"/>
      <c r="H21" s="63"/>
      <c r="I21" s="63"/>
      <c r="J21" s="64"/>
    </row>
    <row r="22" spans="1:12" ht="20.100000000000001" customHeight="1" thickBot="1" x14ac:dyDescent="0.3">
      <c r="A22" s="3" t="s">
        <v>21</v>
      </c>
      <c r="B22" s="48">
        <v>10283.86</v>
      </c>
      <c r="C22" s="49">
        <v>98.4</v>
      </c>
      <c r="D22" s="49">
        <v>1252.3</v>
      </c>
      <c r="E22" s="49">
        <v>2702.24</v>
      </c>
      <c r="F22" s="49">
        <v>1354.37</v>
      </c>
      <c r="G22" s="49">
        <v>1338.76</v>
      </c>
      <c r="H22" s="49">
        <v>1577.66</v>
      </c>
      <c r="I22" s="49">
        <f>B22+C22+D22+E22+F22+G22+H22</f>
        <v>18607.589999999997</v>
      </c>
      <c r="J22" s="49">
        <v>5484.31</v>
      </c>
    </row>
    <row r="23" spans="1:12" ht="20.100000000000001" customHeight="1" thickBot="1" x14ac:dyDescent="0.3">
      <c r="A23" s="4" t="s">
        <v>20</v>
      </c>
      <c r="B23" s="34">
        <v>8924.7999999999993</v>
      </c>
      <c r="C23" s="34">
        <v>98.4</v>
      </c>
      <c r="D23" s="34">
        <v>1252.3</v>
      </c>
      <c r="E23" s="34">
        <v>1207.1599999999999</v>
      </c>
      <c r="F23" s="34">
        <v>954.99</v>
      </c>
      <c r="G23" s="34">
        <v>218.05</v>
      </c>
      <c r="H23" s="34">
        <v>912.99</v>
      </c>
      <c r="I23" s="34">
        <v>13568.69</v>
      </c>
      <c r="J23" s="37">
        <v>4847.74</v>
      </c>
    </row>
    <row r="24" spans="1:12" ht="20.100000000000001" customHeight="1" thickBot="1" x14ac:dyDescent="0.3">
      <c r="A24" s="5" t="s">
        <v>11</v>
      </c>
      <c r="B24" s="38">
        <v>86.784534211862081</v>
      </c>
      <c r="C24" s="38">
        <v>100</v>
      </c>
      <c r="D24" s="38">
        <v>100</v>
      </c>
      <c r="E24" s="38">
        <v>44.672567943631947</v>
      </c>
      <c r="F24" s="38">
        <v>70.511750850949156</v>
      </c>
      <c r="G24" s="38">
        <v>16.287460037646778</v>
      </c>
      <c r="H24" s="38">
        <v>57.8698832448056</v>
      </c>
      <c r="I24" s="38">
        <v>72.920190094472218</v>
      </c>
      <c r="J24" s="38">
        <v>88.392888075254675</v>
      </c>
    </row>
    <row r="25" spans="1:12" ht="20.100000000000001" customHeight="1" thickBot="1" x14ac:dyDescent="0.3">
      <c r="A25" s="6" t="s">
        <v>22</v>
      </c>
      <c r="B25" s="39">
        <v>52796.59</v>
      </c>
      <c r="C25" s="35">
        <v>394.35</v>
      </c>
      <c r="D25" s="35">
        <v>6934.17</v>
      </c>
      <c r="E25" s="35">
        <v>6180.0300000000007</v>
      </c>
      <c r="F25" s="35">
        <v>5594.09</v>
      </c>
      <c r="G25" s="35">
        <v>815.81000000000006</v>
      </c>
      <c r="H25" s="40">
        <v>5260.28</v>
      </c>
      <c r="I25" s="46">
        <v>77975.319999999992</v>
      </c>
      <c r="J25" s="41">
        <v>18995.36</v>
      </c>
    </row>
    <row r="26" spans="1:12" ht="20.100000000000001" customHeight="1" thickBot="1" x14ac:dyDescent="0.3">
      <c r="A26" s="7" t="s">
        <v>10</v>
      </c>
      <c r="B26" s="42">
        <v>5.9157168788096088</v>
      </c>
      <c r="C26" s="42">
        <v>4.0076219512195124</v>
      </c>
      <c r="D26" s="42">
        <v>5.5371476483270783</v>
      </c>
      <c r="E26" s="42">
        <v>5.119478776632759</v>
      </c>
      <c r="F26" s="42">
        <v>5.8577472015413772</v>
      </c>
      <c r="G26" s="42">
        <v>3.7413895895436826</v>
      </c>
      <c r="H26" s="42">
        <v>5.7615965125576398</v>
      </c>
      <c r="I26" s="42">
        <v>5.7467095202263438</v>
      </c>
      <c r="J26" s="42">
        <v>3.9183949634262567</v>
      </c>
    </row>
    <row r="27" spans="1:12" ht="20.100000000000001" customHeight="1" thickBot="1" x14ac:dyDescent="0.3">
      <c r="A27" s="55" t="s">
        <v>26</v>
      </c>
      <c r="B27" s="56"/>
      <c r="C27" s="56"/>
      <c r="D27" s="56"/>
      <c r="E27" s="56"/>
      <c r="F27" s="56"/>
      <c r="G27" s="56"/>
      <c r="H27" s="56"/>
      <c r="I27" s="56"/>
      <c r="J27" s="57"/>
    </row>
    <row r="28" spans="1:12" ht="20.100000000000001" customHeight="1" thickBot="1" x14ac:dyDescent="0.3">
      <c r="A28" s="3" t="s">
        <v>21</v>
      </c>
      <c r="B28" s="48">
        <v>61380.14</v>
      </c>
      <c r="C28" s="49">
        <v>2259.16</v>
      </c>
      <c r="D28" s="49">
        <v>6231.51</v>
      </c>
      <c r="E28" s="49">
        <v>13260.27</v>
      </c>
      <c r="F28" s="49">
        <v>2294.4699999999998</v>
      </c>
      <c r="G28" s="49">
        <v>1409.85</v>
      </c>
      <c r="H28" s="49">
        <v>982.93</v>
      </c>
      <c r="I28" s="49">
        <f>B28+C28+D28+E28+F28+G28+H28</f>
        <v>87818.33</v>
      </c>
      <c r="J28" s="49">
        <v>25509.5</v>
      </c>
    </row>
    <row r="29" spans="1:12" ht="20.100000000000001" customHeight="1" thickBot="1" x14ac:dyDescent="0.3">
      <c r="A29" s="4" t="s">
        <v>20</v>
      </c>
      <c r="B29" s="34">
        <v>61380.14</v>
      </c>
      <c r="C29" s="34">
        <v>2259.16</v>
      </c>
      <c r="D29" s="34">
        <v>6231.51</v>
      </c>
      <c r="E29" s="34">
        <v>13260.27</v>
      </c>
      <c r="F29" s="34">
        <v>2294.4700000000003</v>
      </c>
      <c r="G29" s="34">
        <v>1409.85</v>
      </c>
      <c r="H29" s="34">
        <v>982.93000000000006</v>
      </c>
      <c r="I29" s="34">
        <v>87818.33</v>
      </c>
      <c r="J29" s="37">
        <v>25509.5</v>
      </c>
    </row>
    <row r="30" spans="1:12" ht="20.100000000000001" customHeight="1" thickBot="1" x14ac:dyDescent="0.3">
      <c r="A30" s="5" t="s">
        <v>11</v>
      </c>
      <c r="B30" s="38">
        <v>100</v>
      </c>
      <c r="C30" s="38">
        <v>100</v>
      </c>
      <c r="D30" s="38">
        <v>100</v>
      </c>
      <c r="E30" s="38">
        <v>100</v>
      </c>
      <c r="F30" s="38">
        <v>100.00000000000003</v>
      </c>
      <c r="G30" s="38">
        <v>100</v>
      </c>
      <c r="H30" s="38">
        <v>100.00000000000003</v>
      </c>
      <c r="I30" s="38">
        <v>100</v>
      </c>
      <c r="J30" s="38">
        <v>100</v>
      </c>
    </row>
    <row r="31" spans="1:12" ht="20.100000000000001" customHeight="1" thickBot="1" x14ac:dyDescent="0.3">
      <c r="A31" s="6" t="s">
        <v>22</v>
      </c>
      <c r="B31" s="39">
        <v>274715.34999999998</v>
      </c>
      <c r="C31" s="35">
        <v>7758</v>
      </c>
      <c r="D31" s="35">
        <v>29002.799999999999</v>
      </c>
      <c r="E31" s="35">
        <v>55138.07</v>
      </c>
      <c r="F31" s="35">
        <v>9289.75</v>
      </c>
      <c r="G31" s="35">
        <v>5380.25</v>
      </c>
      <c r="H31" s="40">
        <v>4107.25</v>
      </c>
      <c r="I31" s="46">
        <v>385391.47000000003</v>
      </c>
      <c r="J31" s="41">
        <v>68730.98</v>
      </c>
    </row>
    <row r="32" spans="1:12" ht="20.100000000000001" customHeight="1" thickBot="1" x14ac:dyDescent="0.3">
      <c r="A32" s="7" t="s">
        <v>10</v>
      </c>
      <c r="B32" s="42">
        <v>4.4756390259129413</v>
      </c>
      <c r="C32" s="42">
        <v>3.4340197241452577</v>
      </c>
      <c r="D32" s="42">
        <v>4.654217035678351</v>
      </c>
      <c r="E32" s="42">
        <v>4.1581408221702878</v>
      </c>
      <c r="F32" s="42">
        <v>4.0487563576773713</v>
      </c>
      <c r="G32" s="42">
        <v>3.8161861190906836</v>
      </c>
      <c r="H32" s="42">
        <v>4.1785783321294492</v>
      </c>
      <c r="I32" s="42">
        <v>4.3885082988938642</v>
      </c>
      <c r="J32" s="42">
        <v>2.6943287794743132</v>
      </c>
    </row>
    <row r="33" spans="1:10" ht="20.100000000000001" customHeight="1" thickBot="1" x14ac:dyDescent="0.3">
      <c r="A33" s="55" t="s">
        <v>13</v>
      </c>
      <c r="B33" s="56"/>
      <c r="C33" s="56"/>
      <c r="D33" s="56"/>
      <c r="E33" s="56"/>
      <c r="F33" s="56"/>
      <c r="G33" s="56"/>
      <c r="H33" s="56"/>
      <c r="I33" s="56"/>
      <c r="J33" s="57"/>
    </row>
    <row r="34" spans="1:10" ht="20.100000000000001" customHeight="1" thickBot="1" x14ac:dyDescent="0.3">
      <c r="A34" s="3" t="s">
        <v>21</v>
      </c>
      <c r="B34" s="48">
        <v>10393.469999999999</v>
      </c>
      <c r="C34" s="49">
        <v>461.85</v>
      </c>
      <c r="D34" s="49">
        <v>2011.45</v>
      </c>
      <c r="E34" s="49">
        <v>1725.83</v>
      </c>
      <c r="F34" s="49">
        <v>1609.85</v>
      </c>
      <c r="G34" s="49">
        <v>1250.46</v>
      </c>
      <c r="H34" s="49">
        <v>1471.51</v>
      </c>
      <c r="I34" s="49">
        <f>B34+C34+D34+E34+F34+G34+H34</f>
        <v>18924.419999999998</v>
      </c>
      <c r="J34" s="49">
        <v>5046.58</v>
      </c>
    </row>
    <row r="35" spans="1:10" ht="20.100000000000001" customHeight="1" thickBot="1" x14ac:dyDescent="0.3">
      <c r="A35" s="4" t="s">
        <v>20</v>
      </c>
      <c r="B35" s="34">
        <v>10023.459999999999</v>
      </c>
      <c r="C35" s="34">
        <v>323.3</v>
      </c>
      <c r="D35" s="34">
        <v>2011.45</v>
      </c>
      <c r="E35" s="34">
        <v>1528.0500000000002</v>
      </c>
      <c r="F35" s="34">
        <v>1256.46</v>
      </c>
      <c r="G35" s="34">
        <v>851.79000000000008</v>
      </c>
      <c r="H35" s="34">
        <v>1133.33</v>
      </c>
      <c r="I35" s="34">
        <v>17127.84</v>
      </c>
      <c r="J35" s="37">
        <v>5046.58</v>
      </c>
    </row>
    <row r="36" spans="1:10" ht="20.100000000000001" customHeight="1" thickBot="1" x14ac:dyDescent="0.3">
      <c r="A36" s="5" t="s">
        <v>11</v>
      </c>
      <c r="B36" s="21">
        <v>96.439976254321223</v>
      </c>
      <c r="C36" s="21">
        <v>70.001082602576588</v>
      </c>
      <c r="D36" s="21">
        <v>100</v>
      </c>
      <c r="E36" s="21">
        <v>88.540006837289894</v>
      </c>
      <c r="F36" s="21">
        <v>78.048265366338484</v>
      </c>
      <c r="G36" s="21">
        <v>68.118132527229974</v>
      </c>
      <c r="H36" s="21">
        <v>77.018165014169114</v>
      </c>
      <c r="I36" s="21">
        <v>90.506551852051487</v>
      </c>
      <c r="J36" s="21">
        <v>100</v>
      </c>
    </row>
    <row r="37" spans="1:10" ht="20.100000000000001" customHeight="1" thickBot="1" x14ac:dyDescent="0.3">
      <c r="A37" s="6" t="s">
        <v>22</v>
      </c>
      <c r="B37" s="39">
        <v>68389.51999999999</v>
      </c>
      <c r="C37" s="35">
        <v>1544.8300000000002</v>
      </c>
      <c r="D37" s="35">
        <v>13452.19</v>
      </c>
      <c r="E37" s="35">
        <v>8155.35</v>
      </c>
      <c r="F37" s="35">
        <v>7493.79</v>
      </c>
      <c r="G37" s="35">
        <v>3995.6980000000003</v>
      </c>
      <c r="H37" s="40">
        <v>6275.56</v>
      </c>
      <c r="I37" s="46">
        <v>109306.93800000001</v>
      </c>
      <c r="J37" s="41">
        <v>18515.45</v>
      </c>
    </row>
    <row r="38" spans="1:10" ht="20.100000000000001" customHeight="1" thickBot="1" x14ac:dyDescent="0.3">
      <c r="A38" s="7" t="s">
        <v>10</v>
      </c>
      <c r="B38" s="22">
        <v>6.8229453701616007</v>
      </c>
      <c r="C38" s="22">
        <v>4.7783173523043612</v>
      </c>
      <c r="D38" s="22">
        <v>6.687807303189242</v>
      </c>
      <c r="E38" s="22">
        <v>5.3370962992048687</v>
      </c>
      <c r="F38" s="22">
        <v>5.964208968053101</v>
      </c>
      <c r="G38" s="22">
        <v>4.6909426032237995</v>
      </c>
      <c r="H38" s="22">
        <v>5.5372751096326764</v>
      </c>
      <c r="I38" s="22">
        <v>6.3818285317938521</v>
      </c>
      <c r="J38" s="22">
        <v>3.6689104304301132</v>
      </c>
    </row>
    <row r="39" spans="1:10" ht="20.100000000000001" customHeight="1" thickBot="1" x14ac:dyDescent="0.3">
      <c r="A39" s="55" t="s">
        <v>14</v>
      </c>
      <c r="B39" s="56"/>
      <c r="C39" s="56"/>
      <c r="D39" s="56"/>
      <c r="E39" s="56"/>
      <c r="F39" s="56"/>
      <c r="G39" s="56"/>
      <c r="H39" s="56"/>
      <c r="I39" s="56"/>
      <c r="J39" s="57"/>
    </row>
    <row r="40" spans="1:10" ht="20.100000000000001" customHeight="1" thickBot="1" x14ac:dyDescent="0.3">
      <c r="A40" s="3" t="s">
        <v>21</v>
      </c>
      <c r="B40" s="48">
        <v>57640.12</v>
      </c>
      <c r="C40" s="49">
        <v>1482.06</v>
      </c>
      <c r="D40" s="49">
        <v>16837.150000000001</v>
      </c>
      <c r="E40" s="49">
        <v>8062.59</v>
      </c>
      <c r="F40" s="49">
        <v>2923.74</v>
      </c>
      <c r="G40" s="49">
        <v>8437.27</v>
      </c>
      <c r="H40" s="49">
        <v>5182.03</v>
      </c>
      <c r="I40" s="49">
        <f>B40+C40+D40+E40+F40+G40+H40</f>
        <v>100564.96</v>
      </c>
      <c r="J40" s="49">
        <v>30115.24</v>
      </c>
    </row>
    <row r="41" spans="1:10" ht="20.100000000000001" customHeight="1" thickBot="1" x14ac:dyDescent="0.3">
      <c r="A41" s="4" t="s">
        <v>20</v>
      </c>
      <c r="B41" s="53">
        <v>55242.950000000004</v>
      </c>
      <c r="C41" s="53">
        <v>1188.25</v>
      </c>
      <c r="D41" s="53">
        <v>16837.150000000001</v>
      </c>
      <c r="E41" s="53">
        <v>6619.0999999999995</v>
      </c>
      <c r="F41" s="53">
        <v>2369.4499999999998</v>
      </c>
      <c r="G41" s="53">
        <v>4760.83</v>
      </c>
      <c r="H41" s="53">
        <v>3909.08</v>
      </c>
      <c r="I41" s="34">
        <v>90926.81</v>
      </c>
      <c r="J41" s="54">
        <v>30115.24</v>
      </c>
    </row>
    <row r="42" spans="1:10" ht="20.100000000000001" customHeight="1" thickBot="1" x14ac:dyDescent="0.3">
      <c r="A42" s="5" t="s">
        <v>11</v>
      </c>
      <c r="B42" s="21">
        <v>95.841143287002183</v>
      </c>
      <c r="C42" s="21">
        <v>80.175566441304667</v>
      </c>
      <c r="D42" s="21">
        <v>100</v>
      </c>
      <c r="E42" s="21">
        <v>82.096447915620161</v>
      </c>
      <c r="F42" s="21">
        <v>81.041747898239919</v>
      </c>
      <c r="G42" s="21">
        <v>56.426189987993745</v>
      </c>
      <c r="H42" s="21">
        <v>75.435302381499142</v>
      </c>
      <c r="I42" s="21">
        <v>90.415995790183771</v>
      </c>
      <c r="J42" s="21">
        <v>100</v>
      </c>
    </row>
    <row r="43" spans="1:10" ht="20.100000000000001" customHeight="1" thickBot="1" x14ac:dyDescent="0.3">
      <c r="A43" s="6" t="s">
        <v>22</v>
      </c>
      <c r="B43" s="51">
        <v>352384.44</v>
      </c>
      <c r="C43" s="51">
        <v>6396.98</v>
      </c>
      <c r="D43" s="51">
        <v>102849.05</v>
      </c>
      <c r="E43" s="51">
        <v>35073.509999999995</v>
      </c>
      <c r="F43" s="51">
        <v>13441.990000000002</v>
      </c>
      <c r="G43" s="51">
        <v>20672.009999999998</v>
      </c>
      <c r="H43" s="51">
        <v>20368.09</v>
      </c>
      <c r="I43" s="46">
        <v>551186.07000000007</v>
      </c>
      <c r="J43" s="41">
        <v>103623.79309999998</v>
      </c>
    </row>
    <row r="44" spans="1:10" ht="20.100000000000001" customHeight="1" thickBot="1" x14ac:dyDescent="0.3">
      <c r="A44" s="26" t="s">
        <v>10</v>
      </c>
      <c r="B44" s="22">
        <v>6.3788128620937146</v>
      </c>
      <c r="C44" s="22">
        <v>5.3835304018514618</v>
      </c>
      <c r="D44" s="22">
        <v>6.1084595670882536</v>
      </c>
      <c r="E44" s="22">
        <v>5.2988336782946321</v>
      </c>
      <c r="F44" s="22">
        <v>5.6730422671928098</v>
      </c>
      <c r="G44" s="22">
        <v>4.3421021124467787</v>
      </c>
      <c r="H44" s="22">
        <v>5.2104561687148898</v>
      </c>
      <c r="I44" s="22">
        <v>6.0618652518437637</v>
      </c>
      <c r="J44" s="22">
        <v>3.4409087591531722</v>
      </c>
    </row>
    <row r="45" spans="1:10" ht="18.75" customHeight="1" thickBot="1" x14ac:dyDescent="0.3">
      <c r="A45" s="62" t="s">
        <v>29</v>
      </c>
      <c r="B45" s="63"/>
      <c r="C45" s="63"/>
      <c r="D45" s="63"/>
      <c r="E45" s="63"/>
      <c r="F45" s="63"/>
      <c r="G45" s="63"/>
      <c r="H45" s="63"/>
      <c r="I45" s="63"/>
      <c r="J45" s="64"/>
    </row>
    <row r="46" spans="1:10" ht="18.75" customHeight="1" thickBot="1" x14ac:dyDescent="0.3">
      <c r="A46" s="3" t="s">
        <v>21</v>
      </c>
      <c r="B46" s="48">
        <v>50413.42</v>
      </c>
      <c r="C46" s="49">
        <v>1614.37</v>
      </c>
      <c r="D46" s="49">
        <v>6031.65</v>
      </c>
      <c r="E46" s="49">
        <v>16062.13</v>
      </c>
      <c r="F46" s="49">
        <v>768.25</v>
      </c>
      <c r="G46" s="49">
        <v>2538.25</v>
      </c>
      <c r="H46" s="49">
        <v>4115.8100000000004</v>
      </c>
      <c r="I46" s="49">
        <f>B46+C46+D46+E46+F46+G46+H46</f>
        <v>81543.88</v>
      </c>
      <c r="J46" s="49">
        <v>25675.01</v>
      </c>
    </row>
    <row r="47" spans="1:10" ht="18.75" customHeight="1" thickBot="1" x14ac:dyDescent="0.3">
      <c r="A47" s="4" t="s">
        <v>20</v>
      </c>
      <c r="B47" s="34">
        <v>44113.299999999996</v>
      </c>
      <c r="C47" s="34">
        <v>837.99</v>
      </c>
      <c r="D47" s="34">
        <v>6031.65</v>
      </c>
      <c r="E47" s="34">
        <v>14328.990000000002</v>
      </c>
      <c r="F47" s="34">
        <v>508.32</v>
      </c>
      <c r="G47" s="34">
        <v>909.4</v>
      </c>
      <c r="H47" s="34">
        <v>2633.51</v>
      </c>
      <c r="I47" s="34">
        <v>69363.16</v>
      </c>
      <c r="J47" s="37">
        <v>25626.270000000004</v>
      </c>
    </row>
    <row r="48" spans="1:10" ht="18.75" customHeight="1" thickBot="1" x14ac:dyDescent="0.3">
      <c r="A48" s="5" t="s">
        <v>11</v>
      </c>
      <c r="B48" s="38">
        <v>87.503089455149038</v>
      </c>
      <c r="C48" s="38">
        <v>51.908174705922441</v>
      </c>
      <c r="D48" s="38">
        <v>100</v>
      </c>
      <c r="E48" s="38">
        <v>89.209774793255946</v>
      </c>
      <c r="F48" s="38">
        <v>66.165961601041317</v>
      </c>
      <c r="G48" s="38">
        <v>35.827834137693294</v>
      </c>
      <c r="H48" s="38">
        <v>63.985217976534393</v>
      </c>
      <c r="I48" s="38">
        <v>85.06237377961412</v>
      </c>
      <c r="J48" s="38">
        <v>99.810165604609324</v>
      </c>
    </row>
    <row r="49" spans="1:10" ht="18.75" customHeight="1" thickBot="1" x14ac:dyDescent="0.3">
      <c r="A49" s="6" t="s">
        <v>22</v>
      </c>
      <c r="B49" s="39">
        <v>278043.71999999997</v>
      </c>
      <c r="C49" s="35">
        <v>4270.63</v>
      </c>
      <c r="D49" s="35">
        <v>36701.919999999998</v>
      </c>
      <c r="E49" s="35">
        <v>74932.41</v>
      </c>
      <c r="F49" s="35">
        <v>2762.73</v>
      </c>
      <c r="G49" s="35">
        <v>4131.9400000000005</v>
      </c>
      <c r="H49" s="40">
        <v>14474.3</v>
      </c>
      <c r="I49" s="46">
        <v>415317.65</v>
      </c>
      <c r="J49" s="41">
        <v>88017.36</v>
      </c>
    </row>
    <row r="50" spans="1:10" ht="18.75" customHeight="1" thickBot="1" x14ac:dyDescent="0.3">
      <c r="A50" s="7" t="s">
        <v>10</v>
      </c>
      <c r="B50" s="42">
        <v>6.3029453702171452</v>
      </c>
      <c r="C50" s="42">
        <v>5.0962779985441351</v>
      </c>
      <c r="D50" s="42">
        <v>6.0848888778360815</v>
      </c>
      <c r="E50" s="42">
        <v>5.2294271961945675</v>
      </c>
      <c r="F50" s="42">
        <v>5.4350212464589234</v>
      </c>
      <c r="G50" s="42">
        <v>4.5435891796789099</v>
      </c>
      <c r="H50" s="42">
        <v>5.4962008877885404</v>
      </c>
      <c r="I50" s="42">
        <v>5.9875826014847071</v>
      </c>
      <c r="J50" s="42">
        <v>3.4346535800957372</v>
      </c>
    </row>
    <row r="51" spans="1:10" ht="18.75" customHeight="1" thickBot="1" x14ac:dyDescent="0.3">
      <c r="A51" s="55" t="s">
        <v>15</v>
      </c>
      <c r="B51" s="56"/>
      <c r="C51" s="56"/>
      <c r="D51" s="56"/>
      <c r="E51" s="56"/>
      <c r="F51" s="56"/>
      <c r="G51" s="56"/>
      <c r="H51" s="56"/>
      <c r="I51" s="56"/>
      <c r="J51" s="57"/>
    </row>
    <row r="52" spans="1:10" ht="20.100000000000001" customHeight="1" thickBot="1" x14ac:dyDescent="0.3">
      <c r="A52" s="3" t="s">
        <v>21</v>
      </c>
      <c r="B52" s="48">
        <v>69840.28</v>
      </c>
      <c r="C52" s="49">
        <v>1953.02</v>
      </c>
      <c r="D52" s="49">
        <v>13563.92</v>
      </c>
      <c r="E52" s="49">
        <v>28270.98</v>
      </c>
      <c r="F52" s="49">
        <v>5534.45</v>
      </c>
      <c r="G52" s="49">
        <v>5555.78</v>
      </c>
      <c r="H52" s="49">
        <v>5238.67</v>
      </c>
      <c r="I52" s="49">
        <f>B52+C52+D52+E52+F52+G52+H52</f>
        <v>129957.09999999999</v>
      </c>
      <c r="J52" s="49">
        <v>37983.71</v>
      </c>
    </row>
    <row r="53" spans="1:10" ht="20.100000000000001" customHeight="1" thickBot="1" x14ac:dyDescent="0.3">
      <c r="A53" s="4" t="s">
        <v>20</v>
      </c>
      <c r="B53" s="54">
        <v>56805</v>
      </c>
      <c r="C53" s="54">
        <v>691</v>
      </c>
      <c r="D53" s="54">
        <v>13563.92</v>
      </c>
      <c r="E53" s="54">
        <v>25735</v>
      </c>
      <c r="F53" s="54">
        <v>4024</v>
      </c>
      <c r="G53" s="54">
        <v>2277.21</v>
      </c>
      <c r="H53" s="54">
        <v>3860</v>
      </c>
      <c r="I53" s="34">
        <v>106956.13</v>
      </c>
      <c r="J53" s="37">
        <v>37833.71</v>
      </c>
    </row>
    <row r="54" spans="1:10" ht="20.100000000000001" customHeight="1" thickBot="1" x14ac:dyDescent="0.3">
      <c r="A54" s="5" t="s">
        <v>11</v>
      </c>
      <c r="B54" s="21">
        <v>81.335584565239429</v>
      </c>
      <c r="C54" s="21">
        <v>35.381102088048252</v>
      </c>
      <c r="D54" s="21">
        <v>100</v>
      </c>
      <c r="E54" s="21">
        <v>91.029741452188787</v>
      </c>
      <c r="F54" s="21">
        <v>72.708218522165708</v>
      </c>
      <c r="G54" s="21">
        <v>40.988124079787184</v>
      </c>
      <c r="H54" s="21">
        <v>73.682824075576434</v>
      </c>
      <c r="I54" s="21">
        <v>82.301105518667327</v>
      </c>
      <c r="J54" s="21">
        <v>99.605093867871247</v>
      </c>
    </row>
    <row r="55" spans="1:10" ht="20.100000000000001" customHeight="1" thickBot="1" x14ac:dyDescent="0.3">
      <c r="A55" s="6" t="s">
        <v>22</v>
      </c>
      <c r="B55" s="39">
        <v>372196</v>
      </c>
      <c r="C55" s="35">
        <v>3470</v>
      </c>
      <c r="D55" s="35">
        <v>85603</v>
      </c>
      <c r="E55" s="35">
        <v>139473</v>
      </c>
      <c r="F55" s="35">
        <v>24780</v>
      </c>
      <c r="G55" s="35">
        <v>12849</v>
      </c>
      <c r="H55" s="40">
        <v>19910</v>
      </c>
      <c r="I55" s="46">
        <v>658281</v>
      </c>
      <c r="J55" s="41">
        <v>143976</v>
      </c>
    </row>
    <row r="56" spans="1:10" ht="20.100000000000001" customHeight="1" thickBot="1" x14ac:dyDescent="0.3">
      <c r="A56" s="7" t="s">
        <v>10</v>
      </c>
      <c r="B56" s="42">
        <v>6.5521697033711819</v>
      </c>
      <c r="C56" s="42">
        <v>5.0217076700434156</v>
      </c>
      <c r="D56" s="42">
        <v>6.311081162377838</v>
      </c>
      <c r="E56" s="42">
        <v>5.419584223819701</v>
      </c>
      <c r="F56" s="42">
        <v>6.1580516898608346</v>
      </c>
      <c r="G56" s="42">
        <v>5.6424308693532872</v>
      </c>
      <c r="H56" s="42">
        <v>5.1580310880829012</v>
      </c>
      <c r="I56" s="42">
        <v>6.1546822982469536</v>
      </c>
      <c r="J56" s="42">
        <v>3.8054951523390121</v>
      </c>
    </row>
    <row r="57" spans="1:10" ht="20.100000000000001" customHeight="1" thickBot="1" x14ac:dyDescent="0.3">
      <c r="A57" s="55" t="s">
        <v>16</v>
      </c>
      <c r="B57" s="56"/>
      <c r="C57" s="56"/>
      <c r="D57" s="56"/>
      <c r="E57" s="56"/>
      <c r="F57" s="56"/>
      <c r="G57" s="56"/>
      <c r="H57" s="56"/>
      <c r="I57" s="56"/>
      <c r="J57" s="57"/>
    </row>
    <row r="58" spans="1:10" ht="20.100000000000001" customHeight="1" thickBot="1" x14ac:dyDescent="0.3">
      <c r="A58" s="16" t="s">
        <v>21</v>
      </c>
      <c r="B58" s="48">
        <v>104967.43</v>
      </c>
      <c r="C58" s="49">
        <v>1926.27</v>
      </c>
      <c r="D58" s="49">
        <v>10970.27</v>
      </c>
      <c r="E58" s="49">
        <v>28079.599999999999</v>
      </c>
      <c r="F58" s="49">
        <v>3104.84</v>
      </c>
      <c r="G58" s="49">
        <v>2062.2600000000002</v>
      </c>
      <c r="H58" s="49">
        <v>2113.54</v>
      </c>
      <c r="I58" s="49">
        <f>B58+C58+D58+E58+F58+G58+H58</f>
        <v>153224.21000000002</v>
      </c>
      <c r="J58" s="49">
        <v>34083.03</v>
      </c>
    </row>
    <row r="59" spans="1:10" ht="20.100000000000001" customHeight="1" thickBot="1" x14ac:dyDescent="0.3">
      <c r="A59" s="17" t="s">
        <v>20</v>
      </c>
      <c r="B59" s="34">
        <v>100783</v>
      </c>
      <c r="C59" s="34">
        <v>1589.27</v>
      </c>
      <c r="D59" s="34">
        <v>10970.27</v>
      </c>
      <c r="E59" s="34">
        <v>26002</v>
      </c>
      <c r="F59" s="34">
        <v>2884.84</v>
      </c>
      <c r="G59" s="34">
        <v>1314</v>
      </c>
      <c r="H59" s="34">
        <v>1860</v>
      </c>
      <c r="I59" s="34">
        <v>145403.38</v>
      </c>
      <c r="J59" s="37">
        <v>34083.03</v>
      </c>
    </row>
    <row r="60" spans="1:10" ht="20.100000000000001" customHeight="1" thickBot="1" x14ac:dyDescent="0.3">
      <c r="A60" s="18" t="s">
        <v>11</v>
      </c>
      <c r="B60" s="38">
        <v>96.013592025640719</v>
      </c>
      <c r="C60" s="38">
        <v>82.505048617275875</v>
      </c>
      <c r="D60" s="38">
        <v>100</v>
      </c>
      <c r="E60" s="38">
        <v>92.601034202766428</v>
      </c>
      <c r="F60" s="38">
        <v>92.914288658996924</v>
      </c>
      <c r="G60" s="38">
        <v>63.716505193331585</v>
      </c>
      <c r="H60" s="38">
        <v>88.004012225933749</v>
      </c>
      <c r="I60" s="38">
        <v>94.895826188302735</v>
      </c>
      <c r="J60" s="38">
        <v>100</v>
      </c>
    </row>
    <row r="61" spans="1:10" ht="20.100000000000001" customHeight="1" thickBot="1" x14ac:dyDescent="0.3">
      <c r="A61" s="19" t="s">
        <v>22</v>
      </c>
      <c r="B61" s="39">
        <v>629411.6</v>
      </c>
      <c r="C61" s="35">
        <v>8483.3100000000013</v>
      </c>
      <c r="D61" s="35">
        <v>69457.94</v>
      </c>
      <c r="E61" s="35">
        <v>147598.14000000001</v>
      </c>
      <c r="F61" s="35">
        <v>19305.900000000001</v>
      </c>
      <c r="G61" s="35">
        <v>6053.94</v>
      </c>
      <c r="H61" s="40">
        <v>10081.9</v>
      </c>
      <c r="I61" s="46">
        <v>890392.73</v>
      </c>
      <c r="J61" s="41">
        <v>108648.86000000002</v>
      </c>
    </row>
    <row r="62" spans="1:10" ht="20.100000000000001" customHeight="1" thickBot="1" x14ac:dyDescent="0.3">
      <c r="A62" s="20" t="s">
        <v>10</v>
      </c>
      <c r="B62" s="42">
        <v>6.2452159590407108</v>
      </c>
      <c r="C62" s="42">
        <v>5.3378658126057887</v>
      </c>
      <c r="D62" s="42">
        <v>6.3314704195976947</v>
      </c>
      <c r="E62" s="42">
        <v>5.676414891162219</v>
      </c>
      <c r="F62" s="42">
        <v>6.6921909014018111</v>
      </c>
      <c r="G62" s="42">
        <v>4.6072602739726021</v>
      </c>
      <c r="H62" s="42">
        <v>5.4203763440860211</v>
      </c>
      <c r="I62" s="42">
        <v>6.1236040730277379</v>
      </c>
      <c r="J62" s="42">
        <v>3.1877699840653846</v>
      </c>
    </row>
    <row r="63" spans="1:10" ht="20.100000000000001" customHeight="1" thickBot="1" x14ac:dyDescent="0.3">
      <c r="A63" s="55" t="s">
        <v>17</v>
      </c>
      <c r="B63" s="56"/>
      <c r="C63" s="56"/>
      <c r="D63" s="56"/>
      <c r="E63" s="56"/>
      <c r="F63" s="56"/>
      <c r="G63" s="56"/>
      <c r="H63" s="56"/>
      <c r="I63" s="56"/>
      <c r="J63" s="57"/>
    </row>
    <row r="64" spans="1:10" ht="20.100000000000001" customHeight="1" thickBot="1" x14ac:dyDescent="0.3">
      <c r="A64" s="3" t="s">
        <v>21</v>
      </c>
      <c r="B64" s="48">
        <v>46366.99</v>
      </c>
      <c r="C64" s="49">
        <v>1510.96</v>
      </c>
      <c r="D64" s="49">
        <v>3121.09</v>
      </c>
      <c r="E64" s="49">
        <v>34395.360000000001</v>
      </c>
      <c r="F64" s="49">
        <v>1054.8599999999999</v>
      </c>
      <c r="G64" s="49">
        <v>1753.31</v>
      </c>
      <c r="H64" s="49">
        <v>1359.81</v>
      </c>
      <c r="I64" s="49">
        <f>B64+C64+D64+E64+F64+G64+H64</f>
        <v>89562.37999999999</v>
      </c>
      <c r="J64" s="49">
        <v>23087.5</v>
      </c>
    </row>
    <row r="65" spans="1:10" ht="20.100000000000001" customHeight="1" thickBot="1" x14ac:dyDescent="0.3">
      <c r="A65" s="4" t="s">
        <v>20</v>
      </c>
      <c r="B65" s="34">
        <v>45965.32</v>
      </c>
      <c r="C65" s="34">
        <v>1012.86</v>
      </c>
      <c r="D65" s="43">
        <v>3116.6099999999997</v>
      </c>
      <c r="E65" s="44">
        <v>33366.611363743898</v>
      </c>
      <c r="F65" s="34">
        <v>850.48999332977587</v>
      </c>
      <c r="G65" s="34">
        <v>1236.4199999999998</v>
      </c>
      <c r="H65" s="34">
        <v>798.33114136920904</v>
      </c>
      <c r="I65" s="34">
        <v>86346.642498442889</v>
      </c>
      <c r="J65" s="37">
        <v>23058.859999999997</v>
      </c>
    </row>
    <row r="66" spans="1:10" ht="20.100000000000001" customHeight="1" thickBot="1" x14ac:dyDescent="0.3">
      <c r="A66" s="5" t="s">
        <v>11</v>
      </c>
      <c r="B66" s="38">
        <v>99.133715602414568</v>
      </c>
      <c r="C66" s="38">
        <v>67.034203420342038</v>
      </c>
      <c r="D66" s="38">
        <v>99.856460403256548</v>
      </c>
      <c r="E66" s="38">
        <v>97.009048208083584</v>
      </c>
      <c r="F66" s="38">
        <v>80.625864411369847</v>
      </c>
      <c r="G66" s="38">
        <v>70.519189418870582</v>
      </c>
      <c r="H66" s="38">
        <v>58.709021213934967</v>
      </c>
      <c r="I66" s="38">
        <v>96.409499723480891</v>
      </c>
      <c r="J66" s="38">
        <v>99.875950189496464</v>
      </c>
    </row>
    <row r="67" spans="1:10" ht="20.100000000000001" customHeight="1" thickBot="1" x14ac:dyDescent="0.3">
      <c r="A67" s="6" t="s">
        <v>22</v>
      </c>
      <c r="B67" s="39">
        <v>315900.33</v>
      </c>
      <c r="C67" s="35">
        <v>4794.5</v>
      </c>
      <c r="D67" s="35">
        <v>20313.740000000002</v>
      </c>
      <c r="E67" s="35">
        <v>192728.55926828115</v>
      </c>
      <c r="F67" s="35">
        <v>5082.6794043489863</v>
      </c>
      <c r="G67" s="35">
        <v>4820.5300000000007</v>
      </c>
      <c r="H67" s="40">
        <v>4897.9531713138767</v>
      </c>
      <c r="I67" s="46">
        <v>548538.29184394411</v>
      </c>
      <c r="J67" s="41">
        <v>74914.36</v>
      </c>
    </row>
    <row r="68" spans="1:10" ht="20.100000000000001" customHeight="1" thickBot="1" x14ac:dyDescent="0.3">
      <c r="A68" s="26" t="s">
        <v>10</v>
      </c>
      <c r="B68" s="42">
        <v>6.8725798058188223</v>
      </c>
      <c r="C68" s="42">
        <v>4.7336255751041607</v>
      </c>
      <c r="D68" s="42">
        <v>6.5178960473078131</v>
      </c>
      <c r="E68" s="42">
        <v>5.7760902708178419</v>
      </c>
      <c r="F68" s="42">
        <v>5.9761777848198472</v>
      </c>
      <c r="G68" s="42">
        <v>3.8987803497193521</v>
      </c>
      <c r="H68" s="42">
        <v>6.1352400244758716</v>
      </c>
      <c r="I68" s="42">
        <v>6.3527460474660149</v>
      </c>
      <c r="J68" s="42">
        <v>3.2488319023577059</v>
      </c>
    </row>
    <row r="69" spans="1:10" ht="20.100000000000001" customHeight="1" thickBot="1" x14ac:dyDescent="0.3">
      <c r="A69" s="62" t="s">
        <v>28</v>
      </c>
      <c r="B69" s="63"/>
      <c r="C69" s="63"/>
      <c r="D69" s="63"/>
      <c r="E69" s="63"/>
      <c r="F69" s="63"/>
      <c r="G69" s="63"/>
      <c r="H69" s="63"/>
      <c r="I69" s="63"/>
      <c r="J69" s="64"/>
    </row>
    <row r="70" spans="1:10" ht="20.100000000000001" customHeight="1" thickBot="1" x14ac:dyDescent="0.3">
      <c r="A70" s="3" t="s">
        <v>21</v>
      </c>
      <c r="B70" s="48">
        <v>32569.39</v>
      </c>
      <c r="C70" s="49">
        <v>1010.97</v>
      </c>
      <c r="D70" s="49">
        <v>3458.28</v>
      </c>
      <c r="E70" s="49">
        <v>8448.56</v>
      </c>
      <c r="F70" s="49">
        <v>408.79</v>
      </c>
      <c r="G70" s="49">
        <v>1152.51</v>
      </c>
      <c r="H70" s="49">
        <v>504.67</v>
      </c>
      <c r="I70" s="49">
        <f>B70+C70+D70+E70+F70+G70+H70</f>
        <v>47553.17</v>
      </c>
      <c r="J70" s="49">
        <v>13055</v>
      </c>
    </row>
    <row r="71" spans="1:10" ht="20.100000000000001" customHeight="1" thickBot="1" x14ac:dyDescent="0.3">
      <c r="A71" s="4" t="s">
        <v>20</v>
      </c>
      <c r="B71" s="34">
        <v>31761.63</v>
      </c>
      <c r="C71" s="34">
        <v>988.58</v>
      </c>
      <c r="D71" s="34">
        <v>3458.2799999999997</v>
      </c>
      <c r="E71" s="34">
        <v>8144.53</v>
      </c>
      <c r="F71" s="34">
        <v>357.78</v>
      </c>
      <c r="G71" s="34">
        <v>1096.8900000000001</v>
      </c>
      <c r="H71" s="34">
        <v>504.66999999999996</v>
      </c>
      <c r="I71" s="34">
        <v>46312.36</v>
      </c>
      <c r="J71" s="37">
        <v>13041.08</v>
      </c>
    </row>
    <row r="72" spans="1:10" ht="20.100000000000001" customHeight="1" thickBot="1" x14ac:dyDescent="0.3">
      <c r="A72" s="5" t="s">
        <v>11</v>
      </c>
      <c r="B72" s="21">
        <v>97.519879862656325</v>
      </c>
      <c r="C72" s="21">
        <v>97.785295310444425</v>
      </c>
      <c r="D72" s="21">
        <v>99.999999999999986</v>
      </c>
      <c r="E72" s="21">
        <v>96.401398581533428</v>
      </c>
      <c r="F72" s="21">
        <v>87.521710413659818</v>
      </c>
      <c r="G72" s="21">
        <v>95.174011505323179</v>
      </c>
      <c r="H72" s="21">
        <v>99.999999999999986</v>
      </c>
      <c r="I72" s="21">
        <v>97.390689201161578</v>
      </c>
      <c r="J72" s="21">
        <v>99.893374186135574</v>
      </c>
    </row>
    <row r="73" spans="1:10" ht="20.100000000000001" customHeight="1" thickBot="1" x14ac:dyDescent="0.3">
      <c r="A73" s="6" t="s">
        <v>22</v>
      </c>
      <c r="B73" s="39">
        <v>205967.13</v>
      </c>
      <c r="C73" s="35">
        <v>4805.3899999999994</v>
      </c>
      <c r="D73" s="35">
        <v>22056.22</v>
      </c>
      <c r="E73" s="35">
        <v>43757.39</v>
      </c>
      <c r="F73" s="35">
        <v>1554.7</v>
      </c>
      <c r="G73" s="35">
        <v>3850.51</v>
      </c>
      <c r="H73" s="40">
        <v>2166.12</v>
      </c>
      <c r="I73" s="46">
        <v>284157.46000000002</v>
      </c>
      <c r="J73" s="41">
        <v>39268.129999999997</v>
      </c>
    </row>
    <row r="74" spans="1:10" ht="20.100000000000001" customHeight="1" thickBot="1" x14ac:dyDescent="0.3">
      <c r="A74" s="7" t="s">
        <v>10</v>
      </c>
      <c r="B74" s="22">
        <v>6.4847783315906646</v>
      </c>
      <c r="C74" s="22">
        <v>4.8609014950737413</v>
      </c>
      <c r="D74" s="22">
        <v>6.3778005251165331</v>
      </c>
      <c r="E74" s="22">
        <v>5.3726108197772007</v>
      </c>
      <c r="F74" s="22">
        <v>4.3454077924981833</v>
      </c>
      <c r="G74" s="22">
        <v>3.5103884619241672</v>
      </c>
      <c r="H74" s="22">
        <v>4.2921513067945387</v>
      </c>
      <c r="I74" s="22">
        <v>6.135672205000998</v>
      </c>
      <c r="J74" s="22">
        <v>3.011110276142773</v>
      </c>
    </row>
    <row r="75" spans="1:10" ht="20.100000000000001" customHeight="1" thickBot="1" x14ac:dyDescent="0.3">
      <c r="A75" s="55" t="s">
        <v>27</v>
      </c>
      <c r="B75" s="56"/>
      <c r="C75" s="56"/>
      <c r="D75" s="56"/>
      <c r="E75" s="56"/>
      <c r="F75" s="56"/>
      <c r="G75" s="56"/>
      <c r="H75" s="56"/>
      <c r="I75" s="56"/>
      <c r="J75" s="57"/>
    </row>
    <row r="76" spans="1:10" ht="20.100000000000001" customHeight="1" thickBot="1" x14ac:dyDescent="0.3">
      <c r="A76" s="3" t="s">
        <v>21</v>
      </c>
      <c r="B76" s="48">
        <v>37764.92</v>
      </c>
      <c r="C76" s="49">
        <v>1349.55</v>
      </c>
      <c r="D76" s="49">
        <v>4444.4399999999996</v>
      </c>
      <c r="E76" s="49">
        <v>12396.82</v>
      </c>
      <c r="F76" s="49">
        <v>979.56</v>
      </c>
      <c r="G76" s="49">
        <v>2333.35</v>
      </c>
      <c r="H76" s="49">
        <v>1273.04</v>
      </c>
      <c r="I76" s="49">
        <f>B76+C76+D76+E76+F76+G76+H76</f>
        <v>60541.68</v>
      </c>
      <c r="J76" s="49">
        <v>18818.25</v>
      </c>
    </row>
    <row r="77" spans="1:10" ht="20.100000000000001" customHeight="1" thickBot="1" x14ac:dyDescent="0.3">
      <c r="A77" s="4" t="s">
        <v>20</v>
      </c>
      <c r="B77" s="34">
        <v>34128.03</v>
      </c>
      <c r="C77" s="34">
        <v>1077.08</v>
      </c>
      <c r="D77" s="34">
        <v>4444.4400000000005</v>
      </c>
      <c r="E77" s="34">
        <v>10567.060000000001</v>
      </c>
      <c r="F77" s="34">
        <v>876.06</v>
      </c>
      <c r="G77" s="34">
        <v>2015.11</v>
      </c>
      <c r="H77" s="34">
        <v>1112.97</v>
      </c>
      <c r="I77" s="34">
        <v>54220.75</v>
      </c>
      <c r="J77" s="37">
        <v>18818.25</v>
      </c>
    </row>
    <row r="78" spans="1:10" ht="20.100000000000001" customHeight="1" thickBot="1" x14ac:dyDescent="0.3">
      <c r="A78" s="5" t="s">
        <v>11</v>
      </c>
      <c r="B78" s="21">
        <v>90.36966052092788</v>
      </c>
      <c r="C78" s="21">
        <v>79.810307139416835</v>
      </c>
      <c r="D78" s="21">
        <v>100.00000000000003</v>
      </c>
      <c r="E78" s="21">
        <v>85.240085763929798</v>
      </c>
      <c r="F78" s="21">
        <v>89.434031606027204</v>
      </c>
      <c r="G78" s="21">
        <v>86.36124027685517</v>
      </c>
      <c r="H78" s="21">
        <v>87.42616100043989</v>
      </c>
      <c r="I78" s="21">
        <v>89.559374632484605</v>
      </c>
      <c r="J78" s="21">
        <v>100</v>
      </c>
    </row>
    <row r="79" spans="1:10" ht="20.100000000000001" customHeight="1" thickBot="1" x14ac:dyDescent="0.3">
      <c r="A79" s="6" t="s">
        <v>22</v>
      </c>
      <c r="B79" s="39">
        <v>210292.88</v>
      </c>
      <c r="C79" s="35">
        <v>5231.84</v>
      </c>
      <c r="D79" s="35">
        <v>27061.79</v>
      </c>
      <c r="E79" s="35">
        <v>54194.9</v>
      </c>
      <c r="F79" s="35">
        <v>3138.32</v>
      </c>
      <c r="G79" s="35">
        <v>9340.5730000000003</v>
      </c>
      <c r="H79" s="40">
        <v>5224.46</v>
      </c>
      <c r="I79" s="46">
        <v>314484.76299999998</v>
      </c>
      <c r="J79" s="41">
        <v>58055.28</v>
      </c>
    </row>
    <row r="80" spans="1:10" ht="20.100000000000001" customHeight="1" thickBot="1" x14ac:dyDescent="0.3">
      <c r="A80" s="7" t="s">
        <v>10</v>
      </c>
      <c r="B80" s="22">
        <v>6.1618815970332896</v>
      </c>
      <c r="C80" s="22">
        <v>4.8574293460095816</v>
      </c>
      <c r="D80" s="22">
        <v>6.0889088389088384</v>
      </c>
      <c r="E80" s="22">
        <v>5.1286639803313312</v>
      </c>
      <c r="F80" s="22">
        <v>3.582311713809557</v>
      </c>
      <c r="G80" s="22">
        <v>4.6352670573814834</v>
      </c>
      <c r="H80" s="22">
        <v>4.6941606692004276</v>
      </c>
      <c r="I80" s="22">
        <v>5.8000813895049399</v>
      </c>
      <c r="J80" s="22">
        <v>3.0850520106811206</v>
      </c>
    </row>
    <row r="81" spans="1:12" ht="15.75" x14ac:dyDescent="0.25">
      <c r="A81" s="1" t="s">
        <v>18</v>
      </c>
      <c r="B81" s="8"/>
      <c r="C81" s="8"/>
      <c r="D81" s="8"/>
      <c r="E81" s="8"/>
      <c r="F81" s="8"/>
      <c r="G81" s="8"/>
      <c r="H81" s="8"/>
      <c r="I81" s="8"/>
      <c r="J81" s="8"/>
    </row>
    <row r="82" spans="1:12" ht="15.75" x14ac:dyDescent="0.25">
      <c r="A82" s="9" t="s">
        <v>19</v>
      </c>
      <c r="B82" s="8"/>
      <c r="C82" s="8"/>
      <c r="D82" s="8"/>
      <c r="E82" s="8"/>
      <c r="F82" s="8"/>
      <c r="G82" s="8"/>
      <c r="H82" s="8"/>
      <c r="I82" s="8"/>
      <c r="J82" s="8"/>
    </row>
    <row r="83" spans="1:12" ht="15.75" x14ac:dyDescent="0.25">
      <c r="A83" s="1"/>
      <c r="B83" s="8"/>
      <c r="C83" s="8"/>
      <c r="D83" s="8"/>
      <c r="E83" s="8"/>
      <c r="F83" s="8"/>
      <c r="G83" s="8"/>
      <c r="H83" s="8"/>
      <c r="I83" s="8"/>
      <c r="J83" s="8"/>
    </row>
    <row r="84" spans="1:12" ht="16.5" thickBot="1" x14ac:dyDescent="0.3">
      <c r="A84" s="58" t="s">
        <v>32</v>
      </c>
      <c r="B84" s="58"/>
      <c r="C84" s="58"/>
      <c r="D84" s="58"/>
      <c r="E84" s="58"/>
      <c r="F84" s="58"/>
      <c r="G84" s="58"/>
      <c r="H84" s="58"/>
      <c r="I84" s="58"/>
      <c r="J84" s="58"/>
    </row>
    <row r="85" spans="1:12" ht="16.5" thickBot="1" x14ac:dyDescent="0.3">
      <c r="A85" s="65" t="s">
        <v>23</v>
      </c>
      <c r="B85" s="66"/>
      <c r="C85" s="66"/>
      <c r="D85" s="66"/>
      <c r="E85" s="66"/>
      <c r="F85" s="66"/>
      <c r="G85" s="66"/>
      <c r="H85" s="66"/>
      <c r="I85" s="66"/>
      <c r="J85" s="67"/>
    </row>
    <row r="86" spans="1:12" ht="27" thickTop="1" thickBot="1" x14ac:dyDescent="0.3">
      <c r="A86" s="47" t="s">
        <v>45</v>
      </c>
      <c r="B86" s="11" t="s">
        <v>0</v>
      </c>
      <c r="C86" s="11" t="s">
        <v>1</v>
      </c>
      <c r="D86" s="11" t="s">
        <v>2</v>
      </c>
      <c r="E86" s="11" t="s">
        <v>3</v>
      </c>
      <c r="F86" s="11" t="s">
        <v>4</v>
      </c>
      <c r="G86" s="11" t="s">
        <v>5</v>
      </c>
      <c r="H86" s="11" t="s">
        <v>6</v>
      </c>
      <c r="I86" s="30" t="s">
        <v>7</v>
      </c>
      <c r="J86" s="12" t="s">
        <v>8</v>
      </c>
    </row>
    <row r="87" spans="1:12" ht="16.5" thickTop="1" thickBot="1" x14ac:dyDescent="0.3">
      <c r="A87" s="13" t="s">
        <v>21</v>
      </c>
      <c r="B87" s="31">
        <f t="shared" ref="B87:J88" si="0">B76+B70+B64+B58+B52+B46+B40+B34+B28+B22+B16+B10+B4</f>
        <v>774637.6399999999</v>
      </c>
      <c r="C87" s="31">
        <f t="shared" si="0"/>
        <v>23945.71</v>
      </c>
      <c r="D87" s="31">
        <f t="shared" si="0"/>
        <v>114632.72999999998</v>
      </c>
      <c r="E87" s="31">
        <f t="shared" si="0"/>
        <v>217278.52</v>
      </c>
      <c r="F87" s="31">
        <f t="shared" si="0"/>
        <v>31432.270000000004</v>
      </c>
      <c r="G87" s="31">
        <f t="shared" si="0"/>
        <v>46740.28</v>
      </c>
      <c r="H87" s="31">
        <f t="shared" si="0"/>
        <v>42097.439999999995</v>
      </c>
      <c r="I87" s="31">
        <f t="shared" si="0"/>
        <v>1250764.5899999999</v>
      </c>
      <c r="J87" s="31">
        <f t="shared" si="0"/>
        <v>368213.70999999996</v>
      </c>
    </row>
    <row r="88" spans="1:12" ht="15.75" thickBot="1" x14ac:dyDescent="0.3">
      <c r="A88" s="14" t="s">
        <v>20</v>
      </c>
      <c r="B88" s="32">
        <f t="shared" si="0"/>
        <v>717967.48</v>
      </c>
      <c r="C88" s="32">
        <f t="shared" si="0"/>
        <v>18944.93</v>
      </c>
      <c r="D88" s="32">
        <f t="shared" si="0"/>
        <v>114113.25</v>
      </c>
      <c r="E88" s="32">
        <f t="shared" si="0"/>
        <v>202096.86136374393</v>
      </c>
      <c r="F88" s="32">
        <f t="shared" si="0"/>
        <v>26146.089993329777</v>
      </c>
      <c r="G88" s="32">
        <f t="shared" si="0"/>
        <v>28555.140000000003</v>
      </c>
      <c r="H88" s="32">
        <f t="shared" si="0"/>
        <v>32163.211141369207</v>
      </c>
      <c r="I88" s="32">
        <f t="shared" si="0"/>
        <v>1139986.952498443</v>
      </c>
      <c r="J88" s="32">
        <f t="shared" si="0"/>
        <v>363488.13</v>
      </c>
      <c r="L88" s="24"/>
    </row>
    <row r="89" spans="1:12" ht="15.75" thickBot="1" x14ac:dyDescent="0.3">
      <c r="A89" s="15" t="s">
        <v>11</v>
      </c>
      <c r="B89" s="25">
        <f>(B88/B87)*100</f>
        <v>92.684300752542839</v>
      </c>
      <c r="C89" s="25">
        <f t="shared" ref="C89:J89" si="1">(C88/C87)*100</f>
        <v>79.116175715817164</v>
      </c>
      <c r="D89" s="25">
        <f t="shared" si="1"/>
        <v>99.546830996697039</v>
      </c>
      <c r="E89" s="25">
        <f t="shared" si="1"/>
        <v>93.012812018299798</v>
      </c>
      <c r="F89" s="25">
        <f t="shared" si="1"/>
        <v>83.182315478105068</v>
      </c>
      <c r="G89" s="25">
        <f t="shared" si="1"/>
        <v>61.093215530587329</v>
      </c>
      <c r="H89" s="25">
        <f t="shared" si="1"/>
        <v>76.401821919264478</v>
      </c>
      <c r="I89" s="25">
        <f t="shared" si="1"/>
        <v>91.143206452498234</v>
      </c>
      <c r="J89" s="25">
        <f t="shared" si="1"/>
        <v>98.71662030183505</v>
      </c>
    </row>
    <row r="90" spans="1:12" ht="15.75" thickBot="1" x14ac:dyDescent="0.3">
      <c r="A90" s="27" t="s">
        <v>22</v>
      </c>
      <c r="B90" s="32">
        <f>B79+B73+B67+B61+B55+B49+B43+B37+B31+B25+B19+B13+B7</f>
        <v>4555765.8900000006</v>
      </c>
      <c r="C90" s="32">
        <f t="shared" ref="C90:J90" si="2">C79+C73+C67+C61+C55+C49+C43+C37+C31+C25+C19+C13+C7</f>
        <v>93200.079999999987</v>
      </c>
      <c r="D90" s="32">
        <f t="shared" si="2"/>
        <v>709896.99</v>
      </c>
      <c r="E90" s="32">
        <f t="shared" si="2"/>
        <v>1094602.469268281</v>
      </c>
      <c r="F90" s="32">
        <f t="shared" si="2"/>
        <v>149396.81940434896</v>
      </c>
      <c r="G90" s="32">
        <f t="shared" si="2"/>
        <v>128641.101</v>
      </c>
      <c r="H90" s="32">
        <f t="shared" si="2"/>
        <v>179113.78317131384</v>
      </c>
      <c r="I90" s="32">
        <f t="shared" si="2"/>
        <v>6910617.1328439433</v>
      </c>
      <c r="J90" s="32">
        <f t="shared" si="2"/>
        <v>1243954.2231000001</v>
      </c>
    </row>
    <row r="91" spans="1:12" ht="15.75" thickBot="1" x14ac:dyDescent="0.3">
      <c r="A91" s="15" t="s">
        <v>10</v>
      </c>
      <c r="B91" s="25">
        <f>B90/B88</f>
        <v>6.3453652385481316</v>
      </c>
      <c r="C91" s="25">
        <f t="shared" ref="C91:J91" si="3">C90/C88</f>
        <v>4.9195262268057993</v>
      </c>
      <c r="D91" s="25">
        <f t="shared" si="3"/>
        <v>6.2209865199702925</v>
      </c>
      <c r="E91" s="25">
        <f t="shared" si="3"/>
        <v>5.4162269610816045</v>
      </c>
      <c r="F91" s="25">
        <f t="shared" si="3"/>
        <v>5.7139258467503984</v>
      </c>
      <c r="G91" s="25">
        <f t="shared" si="3"/>
        <v>4.5050068393991411</v>
      </c>
      <c r="H91" s="25">
        <f t="shared" si="3"/>
        <v>5.568902383037643</v>
      </c>
      <c r="I91" s="25">
        <f t="shared" si="3"/>
        <v>6.0620142341965817</v>
      </c>
      <c r="J91" s="25">
        <f t="shared" si="3"/>
        <v>3.4222691758875317</v>
      </c>
    </row>
    <row r="93" spans="1:12" x14ac:dyDescent="0.25">
      <c r="B93" s="23"/>
      <c r="C93" s="24"/>
      <c r="D93" s="23"/>
      <c r="I93" s="23"/>
    </row>
    <row r="94" spans="1:12" x14ac:dyDescent="0.25">
      <c r="G94" s="50"/>
    </row>
  </sheetData>
  <mergeCells count="16">
    <mergeCell ref="A69:J69"/>
    <mergeCell ref="A75:J75"/>
    <mergeCell ref="A84:J84"/>
    <mergeCell ref="A85:J85"/>
    <mergeCell ref="A33:J33"/>
    <mergeCell ref="A39:J39"/>
    <mergeCell ref="A45:J45"/>
    <mergeCell ref="A51:J51"/>
    <mergeCell ref="A57:J57"/>
    <mergeCell ref="A63:J63"/>
    <mergeCell ref="A27:J27"/>
    <mergeCell ref="A1:J1"/>
    <mergeCell ref="A3:J3"/>
    <mergeCell ref="A9:J9"/>
    <mergeCell ref="A15:J15"/>
    <mergeCell ref="A21:J21"/>
  </mergeCells>
  <conditionalFormatting sqref="D65">
    <cfRule type="expression" dxfId="5" priority="2">
      <formula>D$39=100</formula>
    </cfRule>
  </conditionalFormatting>
  <conditionalFormatting sqref="D65">
    <cfRule type="cellIs" dxfId="4" priority="1" operator="greaterThan">
      <formula>D64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4"/>
  <sheetViews>
    <sheetView workbookViewId="0">
      <pane xSplit="10" ySplit="2" topLeftCell="K33" activePane="bottomRight" state="frozen"/>
      <selection pane="topRight" activeCell="K1" sqref="K1"/>
      <selection pane="bottomLeft" activeCell="A3" sqref="A3"/>
      <selection pane="bottomRight" activeCell="K83" sqref="K83"/>
    </sheetView>
  </sheetViews>
  <sheetFormatPr defaultRowHeight="15" x14ac:dyDescent="0.25"/>
  <cols>
    <col min="1" max="1" width="34.42578125" customWidth="1"/>
    <col min="2" max="10" width="12.7109375" customWidth="1"/>
    <col min="11" max="11" width="9.140625" style="28"/>
    <col min="12" max="12" width="11.42578125" bestFit="1" customWidth="1"/>
  </cols>
  <sheetData>
    <row r="1" spans="1:10" ht="32.25" customHeight="1" thickBot="1" x14ac:dyDescent="0.3">
      <c r="A1" s="58" t="s">
        <v>30</v>
      </c>
      <c r="B1" s="58"/>
      <c r="C1" s="58"/>
      <c r="D1" s="58"/>
      <c r="E1" s="58"/>
      <c r="F1" s="58"/>
      <c r="G1" s="58"/>
      <c r="H1" s="58"/>
      <c r="I1" s="58"/>
      <c r="J1" s="58"/>
    </row>
    <row r="2" spans="1:10" ht="30.75" thickBot="1" x14ac:dyDescent="0.3">
      <c r="A2" s="45" t="s">
        <v>48</v>
      </c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9" t="s">
        <v>7</v>
      </c>
      <c r="J2" s="10" t="s">
        <v>8</v>
      </c>
    </row>
    <row r="3" spans="1:10" ht="17.25" thickTop="1" thickBot="1" x14ac:dyDescent="0.3">
      <c r="A3" s="59" t="s">
        <v>24</v>
      </c>
      <c r="B3" s="60"/>
      <c r="C3" s="60"/>
      <c r="D3" s="60"/>
      <c r="E3" s="60"/>
      <c r="F3" s="60"/>
      <c r="G3" s="60"/>
      <c r="H3" s="60"/>
      <c r="I3" s="60"/>
      <c r="J3" s="61"/>
    </row>
    <row r="4" spans="1:10" ht="20.100000000000001" customHeight="1" thickBot="1" x14ac:dyDescent="0.3">
      <c r="A4" s="3" t="s">
        <v>21</v>
      </c>
      <c r="B4" s="48">
        <v>165703.76999999999</v>
      </c>
      <c r="C4" s="49">
        <v>6702.03</v>
      </c>
      <c r="D4" s="49">
        <v>24047.71</v>
      </c>
      <c r="E4" s="49">
        <v>39578.04</v>
      </c>
      <c r="F4" s="49">
        <v>5138.47</v>
      </c>
      <c r="G4" s="49">
        <v>6563.73</v>
      </c>
      <c r="H4" s="49">
        <v>6055.78</v>
      </c>
      <c r="I4" s="49">
        <f>B4+C4+D4+E4+F4+G4+H4</f>
        <v>253789.53</v>
      </c>
      <c r="J4" s="49">
        <v>86675.55</v>
      </c>
    </row>
    <row r="5" spans="1:10" ht="20.100000000000001" customHeight="1" thickBot="1" x14ac:dyDescent="0.3">
      <c r="A5" s="4" t="s">
        <v>20</v>
      </c>
      <c r="B5" s="34">
        <v>165476.78000000003</v>
      </c>
      <c r="C5" s="34">
        <v>6667.59</v>
      </c>
      <c r="D5" s="34">
        <v>24047.71</v>
      </c>
      <c r="E5" s="34">
        <v>39578.039999999994</v>
      </c>
      <c r="F5" s="34">
        <v>5101.7</v>
      </c>
      <c r="G5" s="34">
        <v>6529.95</v>
      </c>
      <c r="H5" s="34">
        <v>5952.380000000001</v>
      </c>
      <c r="I5" s="33">
        <f>B5+C5+D5+E5+F5+G5+H5</f>
        <v>253354.15000000002</v>
      </c>
      <c r="J5" s="37">
        <v>86675.55</v>
      </c>
    </row>
    <row r="6" spans="1:10" ht="20.100000000000001" customHeight="1" thickBot="1" x14ac:dyDescent="0.3">
      <c r="A6" s="5" t="s">
        <v>11</v>
      </c>
      <c r="B6" s="38">
        <f>(B5/B4)*100</f>
        <v>99.863014583192665</v>
      </c>
      <c r="C6" s="38">
        <f t="shared" ref="C6:J6" si="0">(C5/C4)*100</f>
        <v>99.486125845452804</v>
      </c>
      <c r="D6" s="38">
        <f t="shared" si="0"/>
        <v>100</v>
      </c>
      <c r="E6" s="38">
        <f t="shared" si="0"/>
        <v>99.999999999999972</v>
      </c>
      <c r="F6" s="38">
        <f t="shared" si="0"/>
        <v>99.284417346019325</v>
      </c>
      <c r="G6" s="38">
        <f t="shared" si="0"/>
        <v>99.485353602296257</v>
      </c>
      <c r="H6" s="38">
        <f t="shared" si="0"/>
        <v>98.292540349880625</v>
      </c>
      <c r="I6" s="38">
        <f t="shared" si="0"/>
        <v>99.828448399742896</v>
      </c>
      <c r="J6" s="38">
        <f t="shared" si="0"/>
        <v>100</v>
      </c>
    </row>
    <row r="7" spans="1:10" ht="20.100000000000001" customHeight="1" thickBot="1" x14ac:dyDescent="0.3">
      <c r="A7" s="6" t="s">
        <v>22</v>
      </c>
      <c r="B7" s="39">
        <v>1086152.1199999999</v>
      </c>
      <c r="C7" s="35">
        <v>34500.06</v>
      </c>
      <c r="D7" s="35">
        <v>155415.39000000001</v>
      </c>
      <c r="E7" s="35">
        <v>216956.3</v>
      </c>
      <c r="F7" s="35">
        <v>28855.680000000004</v>
      </c>
      <c r="G7" s="35">
        <v>27418.590000000004</v>
      </c>
      <c r="H7" s="40">
        <v>34802.51</v>
      </c>
      <c r="I7" s="36">
        <f>B7+C7+D7+E7+F7+G7+H7</f>
        <v>1584100.65</v>
      </c>
      <c r="J7" s="41">
        <v>306203.98</v>
      </c>
    </row>
    <row r="8" spans="1:10" ht="20.100000000000001" customHeight="1" thickBot="1" x14ac:dyDescent="0.3">
      <c r="A8" s="7" t="s">
        <v>10</v>
      </c>
      <c r="B8" s="42">
        <f t="shared" ref="B8:J8" si="1">B7/B5</f>
        <v>6.5637736001389424</v>
      </c>
      <c r="C8" s="42">
        <f t="shared" si="1"/>
        <v>5.1742923605080691</v>
      </c>
      <c r="D8" s="42">
        <f t="shared" si="1"/>
        <v>6.4627937545820382</v>
      </c>
      <c r="E8" s="42">
        <f t="shared" si="1"/>
        <v>5.4817343152920159</v>
      </c>
      <c r="F8" s="42">
        <f t="shared" si="1"/>
        <v>5.656091106885941</v>
      </c>
      <c r="G8" s="42">
        <f t="shared" si="1"/>
        <v>4.1988973881882714</v>
      </c>
      <c r="H8" s="42">
        <f t="shared" si="1"/>
        <v>5.8468226154916181</v>
      </c>
      <c r="I8" s="42">
        <f t="shared" si="1"/>
        <v>6.2525151058311055</v>
      </c>
      <c r="J8" s="42">
        <f t="shared" si="1"/>
        <v>3.5327607381781827</v>
      </c>
    </row>
    <row r="9" spans="1:10" ht="20.100000000000001" customHeight="1" thickBot="1" x14ac:dyDescent="0.3">
      <c r="A9" s="55" t="s">
        <v>9</v>
      </c>
      <c r="B9" s="56"/>
      <c r="C9" s="56"/>
      <c r="D9" s="56"/>
      <c r="E9" s="56"/>
      <c r="F9" s="56"/>
      <c r="G9" s="56"/>
      <c r="H9" s="56"/>
      <c r="I9" s="56"/>
      <c r="J9" s="57"/>
    </row>
    <row r="10" spans="1:10" ht="20.100000000000001" customHeight="1" thickBot="1" x14ac:dyDescent="0.3">
      <c r="A10" s="3" t="s">
        <v>21</v>
      </c>
      <c r="B10" s="48">
        <v>73749.97</v>
      </c>
      <c r="C10" s="49">
        <v>1781.75</v>
      </c>
      <c r="D10" s="49">
        <v>15910.78</v>
      </c>
      <c r="E10" s="49">
        <v>15394.03</v>
      </c>
      <c r="F10" s="49">
        <v>4380.72</v>
      </c>
      <c r="G10" s="49">
        <v>10064.15</v>
      </c>
      <c r="H10" s="49">
        <v>8285.39</v>
      </c>
      <c r="I10" s="49">
        <f>B10+C10+D10+E10+F10+G10+H10</f>
        <v>129566.79</v>
      </c>
      <c r="J10" s="49">
        <v>38863.599999999999</v>
      </c>
    </row>
    <row r="11" spans="1:10" ht="20.100000000000001" customHeight="1" thickBot="1" x14ac:dyDescent="0.3">
      <c r="A11" s="4" t="s">
        <v>20</v>
      </c>
      <c r="B11" s="34">
        <v>71545</v>
      </c>
      <c r="C11" s="34">
        <v>1781.75</v>
      </c>
      <c r="D11" s="34">
        <v>15895.78</v>
      </c>
      <c r="E11" s="34">
        <v>15197.03</v>
      </c>
      <c r="F11" s="34">
        <v>4329.72</v>
      </c>
      <c r="G11" s="34">
        <v>9775.15</v>
      </c>
      <c r="H11" s="34">
        <v>8091.39</v>
      </c>
      <c r="I11" s="34">
        <f>B11+C11+D11+E11+F11+G11+H11</f>
        <v>126615.81999999999</v>
      </c>
      <c r="J11" s="37">
        <v>38863.599999999999</v>
      </c>
    </row>
    <row r="12" spans="1:10" ht="20.100000000000001" customHeight="1" thickBot="1" x14ac:dyDescent="0.3">
      <c r="A12" s="5" t="s">
        <v>11</v>
      </c>
      <c r="B12" s="38">
        <f>(B11/B10)*100</f>
        <v>97.010208953305337</v>
      </c>
      <c r="C12" s="38">
        <f t="shared" ref="C12:J12" si="2">(C11/C10)*100</f>
        <v>100</v>
      </c>
      <c r="D12" s="38">
        <f t="shared" si="2"/>
        <v>99.905724295100555</v>
      </c>
      <c r="E12" s="38">
        <f t="shared" si="2"/>
        <v>98.720283122743041</v>
      </c>
      <c r="F12" s="38">
        <f t="shared" si="2"/>
        <v>98.835807812414401</v>
      </c>
      <c r="G12" s="38">
        <f t="shared" si="2"/>
        <v>97.128421178142219</v>
      </c>
      <c r="H12" s="38">
        <f t="shared" si="2"/>
        <v>97.658529049326589</v>
      </c>
      <c r="I12" s="38">
        <f t="shared" si="2"/>
        <v>97.722433348854281</v>
      </c>
      <c r="J12" s="38">
        <f t="shared" si="2"/>
        <v>100</v>
      </c>
    </row>
    <row r="13" spans="1:10" ht="20.100000000000001" customHeight="1" thickBot="1" x14ac:dyDescent="0.3">
      <c r="A13" s="6" t="s">
        <v>22</v>
      </c>
      <c r="B13" s="39">
        <v>489658.32</v>
      </c>
      <c r="C13" s="35">
        <v>9159.5</v>
      </c>
      <c r="D13" s="35">
        <v>97387.72</v>
      </c>
      <c r="E13" s="35">
        <v>85803.3</v>
      </c>
      <c r="F13" s="35">
        <v>25577.360000000001</v>
      </c>
      <c r="G13" s="35">
        <v>46878.18</v>
      </c>
      <c r="H13" s="40">
        <v>48909.200000000004</v>
      </c>
      <c r="I13" s="46">
        <f>B13+C13+D13+E13+F13+G13+H13</f>
        <v>803373.58000000007</v>
      </c>
      <c r="J13" s="41">
        <v>143411.22</v>
      </c>
    </row>
    <row r="14" spans="1:10" ht="20.100000000000001" customHeight="1" thickBot="1" x14ac:dyDescent="0.3">
      <c r="A14" s="7" t="s">
        <v>10</v>
      </c>
      <c r="B14" s="42">
        <f t="shared" ref="B14:J14" si="3">B13/B11</f>
        <v>6.8440606611223709</v>
      </c>
      <c r="C14" s="42">
        <f t="shared" si="3"/>
        <v>5.1407324259856884</v>
      </c>
      <c r="D14" s="42">
        <f t="shared" si="3"/>
        <v>6.1266399006528776</v>
      </c>
      <c r="E14" s="42">
        <f t="shared" si="3"/>
        <v>5.6460571572208513</v>
      </c>
      <c r="F14" s="42">
        <f t="shared" si="3"/>
        <v>5.9073935496983641</v>
      </c>
      <c r="G14" s="42">
        <f t="shared" si="3"/>
        <v>4.7956481486217601</v>
      </c>
      <c r="H14" s="42">
        <f t="shared" si="3"/>
        <v>6.0445980233309733</v>
      </c>
      <c r="I14" s="42">
        <f t="shared" si="3"/>
        <v>6.3449700045381388</v>
      </c>
      <c r="J14" s="42">
        <f t="shared" si="3"/>
        <v>3.6901167158986818</v>
      </c>
    </row>
    <row r="15" spans="1:10" ht="20.100000000000001" customHeight="1" thickBot="1" x14ac:dyDescent="0.3">
      <c r="A15" s="55" t="s">
        <v>25</v>
      </c>
      <c r="B15" s="56"/>
      <c r="C15" s="56"/>
      <c r="D15" s="56"/>
      <c r="E15" s="56"/>
      <c r="F15" s="56"/>
      <c r="G15" s="56"/>
      <c r="H15" s="56"/>
      <c r="I15" s="56"/>
      <c r="J15" s="57"/>
    </row>
    <row r="16" spans="1:10" ht="20.100000000000001" customHeight="1" thickBot="1" x14ac:dyDescent="0.3">
      <c r="A16" s="3" t="s">
        <v>21</v>
      </c>
      <c r="B16" s="48">
        <v>53563.88</v>
      </c>
      <c r="C16" s="49">
        <v>1795.32</v>
      </c>
      <c r="D16" s="49">
        <v>6752.18</v>
      </c>
      <c r="E16" s="49">
        <v>8902.07</v>
      </c>
      <c r="F16" s="49">
        <v>1879.9</v>
      </c>
      <c r="G16" s="49">
        <v>2280.6</v>
      </c>
      <c r="H16" s="49">
        <v>3936.6</v>
      </c>
      <c r="I16" s="49">
        <f>B16+C16+D16+E16+F16+G16+H16</f>
        <v>79110.55</v>
      </c>
      <c r="J16" s="49">
        <v>23816.43</v>
      </c>
    </row>
    <row r="17" spans="1:12" ht="20.100000000000001" customHeight="1" thickBot="1" x14ac:dyDescent="0.3">
      <c r="A17" s="4" t="s">
        <v>20</v>
      </c>
      <c r="B17" s="34">
        <v>53563.880000000005</v>
      </c>
      <c r="C17" s="34">
        <v>1795.32</v>
      </c>
      <c r="D17" s="34">
        <v>6752.18</v>
      </c>
      <c r="E17" s="34">
        <v>8902.07</v>
      </c>
      <c r="F17" s="34">
        <v>1879.9</v>
      </c>
      <c r="G17" s="34">
        <v>2230.6</v>
      </c>
      <c r="H17" s="34">
        <v>3936.6</v>
      </c>
      <c r="I17" s="34">
        <f>B17+C17+D17+E17+F17+G17+H17</f>
        <v>79060.550000000017</v>
      </c>
      <c r="J17" s="37">
        <v>23816.43</v>
      </c>
    </row>
    <row r="18" spans="1:12" ht="20.100000000000001" customHeight="1" thickBot="1" x14ac:dyDescent="0.3">
      <c r="A18" s="5" t="s">
        <v>11</v>
      </c>
      <c r="B18" s="38">
        <f>(B17/B16)*100</f>
        <v>100.00000000000003</v>
      </c>
      <c r="C18" s="38">
        <f t="shared" ref="C18:J18" si="4">(C17/C16)*100</f>
        <v>100</v>
      </c>
      <c r="D18" s="38">
        <f t="shared" si="4"/>
        <v>100</v>
      </c>
      <c r="E18" s="38">
        <f t="shared" si="4"/>
        <v>100</v>
      </c>
      <c r="F18" s="38">
        <f t="shared" si="4"/>
        <v>100</v>
      </c>
      <c r="G18" s="38">
        <f t="shared" si="4"/>
        <v>97.807594492677367</v>
      </c>
      <c r="H18" s="38">
        <f t="shared" si="4"/>
        <v>100</v>
      </c>
      <c r="I18" s="38">
        <f t="shared" si="4"/>
        <v>99.936797304531467</v>
      </c>
      <c r="J18" s="38">
        <f t="shared" si="4"/>
        <v>100</v>
      </c>
    </row>
    <row r="19" spans="1:12" ht="20.100000000000001" customHeight="1" thickBot="1" x14ac:dyDescent="0.3">
      <c r="A19" s="6" t="s">
        <v>22</v>
      </c>
      <c r="B19" s="39">
        <v>365387.18</v>
      </c>
      <c r="C19" s="35">
        <v>8786</v>
      </c>
      <c r="D19" s="35">
        <v>46977.06</v>
      </c>
      <c r="E19" s="35">
        <v>49125.560000000005</v>
      </c>
      <c r="F19" s="35">
        <v>10594.83</v>
      </c>
      <c r="G19" s="35">
        <v>9189.14</v>
      </c>
      <c r="H19" s="40">
        <v>22728.240000000002</v>
      </c>
      <c r="I19" s="46">
        <f>B19+C19+D19+E19+F19+G19+H19</f>
        <v>512788.01</v>
      </c>
      <c r="J19" s="41">
        <v>84919.85</v>
      </c>
    </row>
    <row r="20" spans="1:12" ht="20.100000000000001" customHeight="1" thickBot="1" x14ac:dyDescent="0.3">
      <c r="A20" s="26" t="s">
        <v>10</v>
      </c>
      <c r="B20" s="42">
        <f>B19/B17</f>
        <v>6.8215218912446218</v>
      </c>
      <c r="C20" s="42">
        <f t="shared" ref="C20:J20" si="5">C19/C17</f>
        <v>4.8938350823251566</v>
      </c>
      <c r="D20" s="42">
        <f t="shared" si="5"/>
        <v>6.9573174885740601</v>
      </c>
      <c r="E20" s="42">
        <f t="shared" si="5"/>
        <v>5.5184423398153468</v>
      </c>
      <c r="F20" s="42">
        <f t="shared" si="5"/>
        <v>5.6358476514708222</v>
      </c>
      <c r="G20" s="42">
        <f t="shared" si="5"/>
        <v>4.1195821751994979</v>
      </c>
      <c r="H20" s="42">
        <f t="shared" si="5"/>
        <v>5.773571101966164</v>
      </c>
      <c r="I20" s="42">
        <f t="shared" si="5"/>
        <v>6.4860162242736727</v>
      </c>
      <c r="J20" s="42">
        <f t="shared" si="5"/>
        <v>3.5655994622199887</v>
      </c>
      <c r="L20" s="23"/>
    </row>
    <row r="21" spans="1:12" ht="20.100000000000001" customHeight="1" thickBot="1" x14ac:dyDescent="0.3">
      <c r="A21" s="62" t="s">
        <v>12</v>
      </c>
      <c r="B21" s="63"/>
      <c r="C21" s="63"/>
      <c r="D21" s="63"/>
      <c r="E21" s="63"/>
      <c r="F21" s="63"/>
      <c r="G21" s="63"/>
      <c r="H21" s="63"/>
      <c r="I21" s="63"/>
      <c r="J21" s="64"/>
    </row>
    <row r="22" spans="1:12" ht="20.100000000000001" customHeight="1" thickBot="1" x14ac:dyDescent="0.3">
      <c r="A22" s="3" t="s">
        <v>21</v>
      </c>
      <c r="B22" s="48">
        <v>10283.86</v>
      </c>
      <c r="C22" s="49">
        <v>98.4</v>
      </c>
      <c r="D22" s="49">
        <v>1252.3</v>
      </c>
      <c r="E22" s="49">
        <v>2702.24</v>
      </c>
      <c r="F22" s="49">
        <v>1354.37</v>
      </c>
      <c r="G22" s="49">
        <v>1338.76</v>
      </c>
      <c r="H22" s="49">
        <v>1577.66</v>
      </c>
      <c r="I22" s="49">
        <f>B22+C22+D22+E22+F22+G22+H22</f>
        <v>18607.589999999997</v>
      </c>
      <c r="J22" s="49">
        <v>5484.31</v>
      </c>
    </row>
    <row r="23" spans="1:12" ht="20.100000000000001" customHeight="1" thickBot="1" x14ac:dyDescent="0.3">
      <c r="A23" s="4" t="s">
        <v>20</v>
      </c>
      <c r="B23" s="34">
        <v>10159.16</v>
      </c>
      <c r="C23" s="34">
        <v>98.4</v>
      </c>
      <c r="D23" s="34">
        <v>1252.3</v>
      </c>
      <c r="E23" s="34">
        <v>2030.36</v>
      </c>
      <c r="F23" s="34">
        <v>1285.67</v>
      </c>
      <c r="G23" s="34">
        <v>1096.68</v>
      </c>
      <c r="H23" s="34">
        <v>1316.87</v>
      </c>
      <c r="I23" s="34">
        <f>B23+C23+D23+E23+F23+G23+H23</f>
        <v>17239.439999999999</v>
      </c>
      <c r="J23" s="37">
        <v>5484.3099999999995</v>
      </c>
    </row>
    <row r="24" spans="1:12" ht="20.100000000000001" customHeight="1" thickBot="1" x14ac:dyDescent="0.3">
      <c r="A24" s="5" t="s">
        <v>11</v>
      </c>
      <c r="B24" s="38">
        <f>(B23/B22)*100</f>
        <v>98.787420287712962</v>
      </c>
      <c r="C24" s="38">
        <f t="shared" ref="C24:J24" si="6">(C23/C22)*100</f>
        <v>100</v>
      </c>
      <c r="D24" s="38">
        <f t="shared" si="6"/>
        <v>100</v>
      </c>
      <c r="E24" s="38">
        <f t="shared" si="6"/>
        <v>75.136183314583462</v>
      </c>
      <c r="F24" s="38">
        <f t="shared" si="6"/>
        <v>94.927530881516887</v>
      </c>
      <c r="G24" s="38">
        <f t="shared" si="6"/>
        <v>81.91759538677583</v>
      </c>
      <c r="H24" s="38">
        <f t="shared" si="6"/>
        <v>83.469822395192878</v>
      </c>
      <c r="I24" s="38">
        <f t="shared" si="6"/>
        <v>92.647355192155473</v>
      </c>
      <c r="J24" s="38">
        <f t="shared" si="6"/>
        <v>99.999999999999986</v>
      </c>
    </row>
    <row r="25" spans="1:12" ht="20.100000000000001" customHeight="1" thickBot="1" x14ac:dyDescent="0.3">
      <c r="A25" s="6" t="s">
        <v>22</v>
      </c>
      <c r="B25" s="39">
        <v>60026.04</v>
      </c>
      <c r="C25" s="35">
        <v>394.35</v>
      </c>
      <c r="D25" s="35">
        <v>6934.17</v>
      </c>
      <c r="E25" s="35">
        <v>10535.23</v>
      </c>
      <c r="F25" s="35">
        <v>7537.1</v>
      </c>
      <c r="G25" s="35">
        <v>4105.1499999999996</v>
      </c>
      <c r="H25" s="40">
        <v>7625.7</v>
      </c>
      <c r="I25" s="46">
        <f>B25+C25+D25+E25+F25+G25+H25</f>
        <v>97157.739999999991</v>
      </c>
      <c r="J25" s="41">
        <v>21590.23</v>
      </c>
    </row>
    <row r="26" spans="1:12" ht="20.100000000000001" customHeight="1" thickBot="1" x14ac:dyDescent="0.3">
      <c r="A26" s="7" t="s">
        <v>10</v>
      </c>
      <c r="B26" s="42">
        <f t="shared" ref="B26:J26" si="7">B25/B23</f>
        <v>5.9085633064150977</v>
      </c>
      <c r="C26" s="42">
        <f t="shared" si="7"/>
        <v>4.0076219512195124</v>
      </c>
      <c r="D26" s="42">
        <f t="shared" si="7"/>
        <v>5.5371476483270783</v>
      </c>
      <c r="E26" s="42">
        <f t="shared" si="7"/>
        <v>5.188848283063102</v>
      </c>
      <c r="F26" s="42">
        <f t="shared" si="7"/>
        <v>5.8623908156836508</v>
      </c>
      <c r="G26" s="42">
        <f t="shared" si="7"/>
        <v>3.7432523616734139</v>
      </c>
      <c r="H26" s="42">
        <f t="shared" si="7"/>
        <v>5.7907766142443826</v>
      </c>
      <c r="I26" s="42">
        <f t="shared" si="7"/>
        <v>5.6357828328530388</v>
      </c>
      <c r="J26" s="42">
        <f t="shared" si="7"/>
        <v>3.9367267714625909</v>
      </c>
    </row>
    <row r="27" spans="1:12" ht="20.100000000000001" customHeight="1" thickBot="1" x14ac:dyDescent="0.3">
      <c r="A27" s="55" t="s">
        <v>26</v>
      </c>
      <c r="B27" s="56"/>
      <c r="C27" s="56"/>
      <c r="D27" s="56"/>
      <c r="E27" s="56"/>
      <c r="F27" s="56"/>
      <c r="G27" s="56"/>
      <c r="H27" s="56"/>
      <c r="I27" s="56"/>
      <c r="J27" s="57"/>
    </row>
    <row r="28" spans="1:12" ht="20.100000000000001" customHeight="1" thickBot="1" x14ac:dyDescent="0.3">
      <c r="A28" s="3" t="s">
        <v>21</v>
      </c>
      <c r="B28" s="48">
        <v>61380.14</v>
      </c>
      <c r="C28" s="49">
        <v>2259.16</v>
      </c>
      <c r="D28" s="49">
        <v>6231.51</v>
      </c>
      <c r="E28" s="49">
        <v>13260.27</v>
      </c>
      <c r="F28" s="49">
        <v>2294.4699999999998</v>
      </c>
      <c r="G28" s="49">
        <v>1409.85</v>
      </c>
      <c r="H28" s="49">
        <v>982.93</v>
      </c>
      <c r="I28" s="49">
        <f>B28+C28+D28+E28+F28+G28+H28</f>
        <v>87818.33</v>
      </c>
      <c r="J28" s="49">
        <v>25509.5</v>
      </c>
    </row>
    <row r="29" spans="1:12" ht="20.100000000000001" customHeight="1" thickBot="1" x14ac:dyDescent="0.3">
      <c r="A29" s="4" t="s">
        <v>20</v>
      </c>
      <c r="B29" s="34">
        <v>61380.14</v>
      </c>
      <c r="C29" s="34">
        <v>2259.16</v>
      </c>
      <c r="D29" s="34">
        <v>6231.51</v>
      </c>
      <c r="E29" s="34">
        <v>13260.27</v>
      </c>
      <c r="F29" s="34">
        <v>2294.4700000000003</v>
      </c>
      <c r="G29" s="34">
        <v>1409.85</v>
      </c>
      <c r="H29" s="34">
        <v>982.93000000000006</v>
      </c>
      <c r="I29" s="34">
        <v>87818.33</v>
      </c>
      <c r="J29" s="37">
        <v>25509.5</v>
      </c>
    </row>
    <row r="30" spans="1:12" ht="20.100000000000001" customHeight="1" thickBot="1" x14ac:dyDescent="0.3">
      <c r="A30" s="5" t="s">
        <v>11</v>
      </c>
      <c r="B30" s="38">
        <v>100</v>
      </c>
      <c r="C30" s="38">
        <v>100</v>
      </c>
      <c r="D30" s="38">
        <v>100</v>
      </c>
      <c r="E30" s="38">
        <v>100</v>
      </c>
      <c r="F30" s="38">
        <v>100.00000000000003</v>
      </c>
      <c r="G30" s="38">
        <v>100</v>
      </c>
      <c r="H30" s="38">
        <v>100.00000000000003</v>
      </c>
      <c r="I30" s="38">
        <v>100</v>
      </c>
      <c r="J30" s="38">
        <v>100</v>
      </c>
    </row>
    <row r="31" spans="1:12" ht="20.100000000000001" customHeight="1" thickBot="1" x14ac:dyDescent="0.3">
      <c r="A31" s="6" t="s">
        <v>22</v>
      </c>
      <c r="B31" s="39">
        <v>274715.34999999998</v>
      </c>
      <c r="C31" s="35">
        <v>7758</v>
      </c>
      <c r="D31" s="35">
        <v>29002.799999999999</v>
      </c>
      <c r="E31" s="35">
        <v>55138.07</v>
      </c>
      <c r="F31" s="35">
        <v>9289.75</v>
      </c>
      <c r="G31" s="35">
        <v>5380.25</v>
      </c>
      <c r="H31" s="40">
        <v>4107.25</v>
      </c>
      <c r="I31" s="46">
        <v>385391.47000000003</v>
      </c>
      <c r="J31" s="41">
        <v>68730.98</v>
      </c>
    </row>
    <row r="32" spans="1:12" ht="20.100000000000001" customHeight="1" thickBot="1" x14ac:dyDescent="0.3">
      <c r="A32" s="7" t="s">
        <v>10</v>
      </c>
      <c r="B32" s="42">
        <v>4.4756390259129413</v>
      </c>
      <c r="C32" s="42">
        <v>3.4340197241452577</v>
      </c>
      <c r="D32" s="42">
        <v>4.654217035678351</v>
      </c>
      <c r="E32" s="42">
        <v>4.1581408221702878</v>
      </c>
      <c r="F32" s="42">
        <v>4.0487563576773713</v>
      </c>
      <c r="G32" s="42">
        <v>3.8161861190906836</v>
      </c>
      <c r="H32" s="42">
        <v>4.1785783321294492</v>
      </c>
      <c r="I32" s="42">
        <v>4.3885082988938642</v>
      </c>
      <c r="J32" s="42">
        <v>2.6943287794743132</v>
      </c>
    </row>
    <row r="33" spans="1:10" ht="20.100000000000001" customHeight="1" thickBot="1" x14ac:dyDescent="0.3">
      <c r="A33" s="55" t="s">
        <v>13</v>
      </c>
      <c r="B33" s="56"/>
      <c r="C33" s="56"/>
      <c r="D33" s="56"/>
      <c r="E33" s="56"/>
      <c r="F33" s="56"/>
      <c r="G33" s="56"/>
      <c r="H33" s="56"/>
      <c r="I33" s="56"/>
      <c r="J33" s="57"/>
    </row>
    <row r="34" spans="1:10" ht="20.100000000000001" customHeight="1" thickBot="1" x14ac:dyDescent="0.3">
      <c r="A34" s="3" t="s">
        <v>21</v>
      </c>
      <c r="B34" s="48">
        <v>10393.469999999999</v>
      </c>
      <c r="C34" s="49">
        <v>461.85</v>
      </c>
      <c r="D34" s="49">
        <v>2011.45</v>
      </c>
      <c r="E34" s="49">
        <v>1725.83</v>
      </c>
      <c r="F34" s="49">
        <v>1609.85</v>
      </c>
      <c r="G34" s="49">
        <v>1250.46</v>
      </c>
      <c r="H34" s="49">
        <v>1471.51</v>
      </c>
      <c r="I34" s="49">
        <f>B34+C34+D34+E34+F34+G34+H34</f>
        <v>18924.419999999998</v>
      </c>
      <c r="J34" s="49">
        <v>5046.58</v>
      </c>
    </row>
    <row r="35" spans="1:10" ht="20.100000000000001" customHeight="1" thickBot="1" x14ac:dyDescent="0.3">
      <c r="A35" s="4" t="s">
        <v>20</v>
      </c>
      <c r="B35" s="34">
        <v>10336.629999999999</v>
      </c>
      <c r="C35" s="34">
        <v>391.21</v>
      </c>
      <c r="D35" s="34">
        <v>2011.45</v>
      </c>
      <c r="E35" s="34">
        <v>1679.12</v>
      </c>
      <c r="F35" s="34">
        <v>1281.97</v>
      </c>
      <c r="G35" s="34">
        <v>1111.3399999999999</v>
      </c>
      <c r="H35" s="34">
        <v>1245.28</v>
      </c>
      <c r="I35" s="34">
        <f>B35+C35+D35+E35+F35+G35+H35</f>
        <v>18056.999999999996</v>
      </c>
      <c r="J35" s="37">
        <v>5046.58</v>
      </c>
    </row>
    <row r="36" spans="1:10" ht="20.100000000000001" customHeight="1" thickBot="1" x14ac:dyDescent="0.3">
      <c r="A36" s="5" t="s">
        <v>11</v>
      </c>
      <c r="B36" s="21">
        <f>(B35/B34)*100</f>
        <v>99.453118159767612</v>
      </c>
      <c r="C36" s="21">
        <f t="shared" ref="C36:J36" si="8">(C35/C34)*100</f>
        <v>84.704990797878082</v>
      </c>
      <c r="D36" s="21">
        <f t="shared" si="8"/>
        <v>100</v>
      </c>
      <c r="E36" s="21">
        <f t="shared" si="8"/>
        <v>97.293476182474521</v>
      </c>
      <c r="F36" s="21">
        <f t="shared" si="8"/>
        <v>79.632885051402312</v>
      </c>
      <c r="G36" s="21">
        <f t="shared" si="8"/>
        <v>88.874494186139501</v>
      </c>
      <c r="H36" s="21">
        <f t="shared" si="8"/>
        <v>84.625996425440533</v>
      </c>
      <c r="I36" s="21">
        <f t="shared" si="8"/>
        <v>95.416398494643417</v>
      </c>
      <c r="J36" s="21">
        <f t="shared" si="8"/>
        <v>100</v>
      </c>
    </row>
    <row r="37" spans="1:10" ht="20.100000000000001" customHeight="1" thickBot="1" x14ac:dyDescent="0.3">
      <c r="A37" s="6" t="s">
        <v>22</v>
      </c>
      <c r="B37" s="39">
        <v>70496.66</v>
      </c>
      <c r="C37" s="35">
        <v>1947.95</v>
      </c>
      <c r="D37" s="35">
        <v>13452.19</v>
      </c>
      <c r="E37" s="35">
        <v>8805.52</v>
      </c>
      <c r="F37" s="35">
        <v>7621.24</v>
      </c>
      <c r="G37" s="35">
        <v>4895.46</v>
      </c>
      <c r="H37" s="40">
        <v>6827.2000000000007</v>
      </c>
      <c r="I37" s="46">
        <f>B37+C37+D37+E37+F37+G37+H37</f>
        <v>114046.22000000002</v>
      </c>
      <c r="J37" s="41">
        <v>18515.45</v>
      </c>
    </row>
    <row r="38" spans="1:10" ht="20.100000000000001" customHeight="1" thickBot="1" x14ac:dyDescent="0.3">
      <c r="A38" s="7" t="s">
        <v>10</v>
      </c>
      <c r="B38" s="22">
        <f t="shared" ref="B38:J38" si="9">B37/B35</f>
        <v>6.8200815933239376</v>
      </c>
      <c r="C38" s="22">
        <f t="shared" si="9"/>
        <v>4.9792950077963249</v>
      </c>
      <c r="D38" s="22">
        <f t="shared" si="9"/>
        <v>6.687807303189242</v>
      </c>
      <c r="E38" s="22">
        <f t="shared" si="9"/>
        <v>5.2441278765067425</v>
      </c>
      <c r="F38" s="22">
        <f t="shared" si="9"/>
        <v>5.9449441094565394</v>
      </c>
      <c r="G38" s="22">
        <f t="shared" si="9"/>
        <v>4.4050065686468587</v>
      </c>
      <c r="H38" s="22">
        <f t="shared" si="9"/>
        <v>5.4824617756649117</v>
      </c>
      <c r="I38" s="22">
        <f t="shared" si="9"/>
        <v>6.3159007587085361</v>
      </c>
      <c r="J38" s="22">
        <f t="shared" si="9"/>
        <v>3.6689104304301132</v>
      </c>
    </row>
    <row r="39" spans="1:10" ht="20.100000000000001" customHeight="1" thickBot="1" x14ac:dyDescent="0.3">
      <c r="A39" s="55" t="s">
        <v>14</v>
      </c>
      <c r="B39" s="56"/>
      <c r="C39" s="56"/>
      <c r="D39" s="56"/>
      <c r="E39" s="56"/>
      <c r="F39" s="56"/>
      <c r="G39" s="56"/>
      <c r="H39" s="56"/>
      <c r="I39" s="56"/>
      <c r="J39" s="57"/>
    </row>
    <row r="40" spans="1:10" ht="20.100000000000001" customHeight="1" thickBot="1" x14ac:dyDescent="0.3">
      <c r="A40" s="3" t="s">
        <v>21</v>
      </c>
      <c r="B40" s="48">
        <v>57640.12</v>
      </c>
      <c r="C40" s="49">
        <v>1482.06</v>
      </c>
      <c r="D40" s="49">
        <v>16837.150000000001</v>
      </c>
      <c r="E40" s="49">
        <v>8062.59</v>
      </c>
      <c r="F40" s="49">
        <v>2923.74</v>
      </c>
      <c r="G40" s="49">
        <v>8437.27</v>
      </c>
      <c r="H40" s="49">
        <v>5182.03</v>
      </c>
      <c r="I40" s="49">
        <f>B40+C40+D40+E40+F40+G40+H40</f>
        <v>100564.96</v>
      </c>
      <c r="J40" s="49">
        <v>30115.24</v>
      </c>
    </row>
    <row r="41" spans="1:10" ht="20.100000000000001" customHeight="1" thickBot="1" x14ac:dyDescent="0.3">
      <c r="A41" s="4" t="s">
        <v>20</v>
      </c>
      <c r="B41" s="52">
        <v>57640.12</v>
      </c>
      <c r="C41" s="52">
        <v>1482.06</v>
      </c>
      <c r="D41" s="52">
        <v>16837.150000000001</v>
      </c>
      <c r="E41" s="52">
        <v>8062.5899999999992</v>
      </c>
      <c r="F41" s="52">
        <v>2923.74</v>
      </c>
      <c r="G41" s="52">
        <v>8437.27</v>
      </c>
      <c r="H41" s="52">
        <v>5182.0299999999988</v>
      </c>
      <c r="I41" s="34">
        <f>B41+C41+D41+E41+F41+G41+H41</f>
        <v>100564.96</v>
      </c>
      <c r="J41" s="32">
        <v>30115.24</v>
      </c>
    </row>
    <row r="42" spans="1:10" ht="20.100000000000001" customHeight="1" thickBot="1" x14ac:dyDescent="0.3">
      <c r="A42" s="5" t="s">
        <v>11</v>
      </c>
      <c r="B42" s="21">
        <f>(B41/B40)*100</f>
        <v>100</v>
      </c>
      <c r="C42" s="21">
        <f t="shared" ref="C42:J42" si="10">(C41/C40)*100</f>
        <v>100</v>
      </c>
      <c r="D42" s="21">
        <f t="shared" si="10"/>
        <v>100</v>
      </c>
      <c r="E42" s="21">
        <f t="shared" si="10"/>
        <v>99.999999999999986</v>
      </c>
      <c r="F42" s="21">
        <f t="shared" si="10"/>
        <v>100</v>
      </c>
      <c r="G42" s="21">
        <f t="shared" si="10"/>
        <v>100</v>
      </c>
      <c r="H42" s="21">
        <f t="shared" si="10"/>
        <v>99.999999999999972</v>
      </c>
      <c r="I42" s="21">
        <f t="shared" si="10"/>
        <v>100</v>
      </c>
      <c r="J42" s="21">
        <f t="shared" si="10"/>
        <v>100</v>
      </c>
    </row>
    <row r="43" spans="1:10" ht="20.100000000000001" customHeight="1" thickBot="1" x14ac:dyDescent="0.3">
      <c r="A43" s="6" t="s">
        <v>22</v>
      </c>
      <c r="B43" s="51">
        <v>370998.93000000005</v>
      </c>
      <c r="C43" s="51">
        <v>7617.51</v>
      </c>
      <c r="D43" s="51">
        <v>102849.05</v>
      </c>
      <c r="E43" s="51">
        <v>41104.31</v>
      </c>
      <c r="F43" s="51">
        <v>16390.32</v>
      </c>
      <c r="G43" s="51">
        <v>35685.899999999994</v>
      </c>
      <c r="H43" s="51">
        <v>29591.13</v>
      </c>
      <c r="I43" s="46">
        <f>B43+C43+D43+E43+F43+G43+H43</f>
        <v>604237.15</v>
      </c>
      <c r="J43" s="41">
        <v>103623.79309999998</v>
      </c>
    </row>
    <row r="44" spans="1:10" ht="20.100000000000001" customHeight="1" thickBot="1" x14ac:dyDescent="0.3">
      <c r="A44" s="26" t="s">
        <v>10</v>
      </c>
      <c r="B44" s="22">
        <f t="shared" ref="B44:J44" si="11">B43/B41</f>
        <v>6.436470465363362</v>
      </c>
      <c r="C44" s="22">
        <f t="shared" si="11"/>
        <v>5.1398121533541152</v>
      </c>
      <c r="D44" s="22">
        <f t="shared" si="11"/>
        <v>6.1084595670882536</v>
      </c>
      <c r="E44" s="22">
        <f t="shared" si="11"/>
        <v>5.098152082643419</v>
      </c>
      <c r="F44" s="22">
        <f t="shared" si="11"/>
        <v>5.6059430729134601</v>
      </c>
      <c r="G44" s="22">
        <f t="shared" si="11"/>
        <v>4.2295552945443244</v>
      </c>
      <c r="H44" s="22">
        <f t="shared" si="11"/>
        <v>5.7103355248811773</v>
      </c>
      <c r="I44" s="22">
        <f t="shared" si="11"/>
        <v>6.0084262948048703</v>
      </c>
      <c r="J44" s="22">
        <f t="shared" si="11"/>
        <v>3.4409087591531722</v>
      </c>
    </row>
    <row r="45" spans="1:10" ht="18.75" customHeight="1" thickBot="1" x14ac:dyDescent="0.3">
      <c r="A45" s="62" t="s">
        <v>29</v>
      </c>
      <c r="B45" s="63"/>
      <c r="C45" s="63"/>
      <c r="D45" s="63"/>
      <c r="E45" s="63"/>
      <c r="F45" s="63"/>
      <c r="G45" s="63"/>
      <c r="H45" s="63"/>
      <c r="I45" s="63"/>
      <c r="J45" s="64"/>
    </row>
    <row r="46" spans="1:10" ht="18.75" customHeight="1" thickBot="1" x14ac:dyDescent="0.3">
      <c r="A46" s="3" t="s">
        <v>21</v>
      </c>
      <c r="B46" s="48">
        <v>50413.42</v>
      </c>
      <c r="C46" s="49">
        <v>1614.37</v>
      </c>
      <c r="D46" s="49">
        <v>6031.65</v>
      </c>
      <c r="E46" s="49">
        <v>16062.13</v>
      </c>
      <c r="F46" s="49">
        <v>768.25</v>
      </c>
      <c r="G46" s="49">
        <v>2538.25</v>
      </c>
      <c r="H46" s="49">
        <v>4115.8100000000004</v>
      </c>
      <c r="I46" s="49">
        <f>B46+C46+D46+E46+F46+G46+H46</f>
        <v>81543.88</v>
      </c>
      <c r="J46" s="49">
        <v>25675.01</v>
      </c>
    </row>
    <row r="47" spans="1:10" ht="18.75" customHeight="1" thickBot="1" x14ac:dyDescent="0.3">
      <c r="A47" s="4" t="s">
        <v>20</v>
      </c>
      <c r="B47" s="34">
        <v>50194.33</v>
      </c>
      <c r="C47" s="34">
        <v>1533.53</v>
      </c>
      <c r="D47" s="34">
        <v>6031.65</v>
      </c>
      <c r="E47" s="34">
        <v>16034.240000000002</v>
      </c>
      <c r="F47" s="34">
        <v>768.25</v>
      </c>
      <c r="G47" s="34">
        <v>2209.75</v>
      </c>
      <c r="H47" s="34">
        <v>3914.09</v>
      </c>
      <c r="I47" s="34">
        <f>B47+C47+D47+E47+F47+G47+H47</f>
        <v>80685.84</v>
      </c>
      <c r="J47" s="37">
        <v>25675.010000000002</v>
      </c>
    </row>
    <row r="48" spans="1:10" ht="18.75" customHeight="1" thickBot="1" x14ac:dyDescent="0.3">
      <c r="A48" s="5" t="s">
        <v>11</v>
      </c>
      <c r="B48" s="38">
        <f>(B47/B46)*100</f>
        <v>99.565413336369573</v>
      </c>
      <c r="C48" s="38">
        <f t="shared" ref="C48:J48" si="12">(C47/C46)*100</f>
        <v>94.99247384428601</v>
      </c>
      <c r="D48" s="38">
        <f t="shared" si="12"/>
        <v>100</v>
      </c>
      <c r="E48" s="38">
        <f t="shared" si="12"/>
        <v>99.826361758994622</v>
      </c>
      <c r="F48" s="38">
        <f t="shared" si="12"/>
        <v>100</v>
      </c>
      <c r="G48" s="38">
        <f t="shared" si="12"/>
        <v>87.058012410125087</v>
      </c>
      <c r="H48" s="38">
        <f t="shared" si="12"/>
        <v>95.098899123137357</v>
      </c>
      <c r="I48" s="38">
        <f t="shared" si="12"/>
        <v>98.94775671699702</v>
      </c>
      <c r="J48" s="38">
        <f t="shared" si="12"/>
        <v>100.00000000000003</v>
      </c>
    </row>
    <row r="49" spans="1:10" ht="18.75" customHeight="1" thickBot="1" x14ac:dyDescent="0.3">
      <c r="A49" s="6" t="s">
        <v>22</v>
      </c>
      <c r="B49" s="39">
        <v>318209.5</v>
      </c>
      <c r="C49" s="35">
        <v>7465.18</v>
      </c>
      <c r="D49" s="35">
        <v>36701.919999999998</v>
      </c>
      <c r="E49" s="35">
        <v>84537.33</v>
      </c>
      <c r="F49" s="35">
        <v>4127.2299999999996</v>
      </c>
      <c r="G49" s="35">
        <v>9628.34</v>
      </c>
      <c r="H49" s="40">
        <v>22149.38</v>
      </c>
      <c r="I49" s="46">
        <f>B49+C49+D49+E49+F49+G49+H49</f>
        <v>482818.88</v>
      </c>
      <c r="J49" s="41">
        <v>88070.67</v>
      </c>
    </row>
    <row r="50" spans="1:10" ht="18.75" customHeight="1" thickBot="1" x14ac:dyDescent="0.3">
      <c r="A50" s="7" t="s">
        <v>10</v>
      </c>
      <c r="B50" s="42">
        <f t="shared" ref="B50:J50" si="13">B49/B47</f>
        <v>6.339550702240671</v>
      </c>
      <c r="C50" s="42">
        <f t="shared" si="13"/>
        <v>4.8679712819442722</v>
      </c>
      <c r="D50" s="42">
        <f t="shared" si="13"/>
        <v>6.0848888778360815</v>
      </c>
      <c r="E50" s="42">
        <f t="shared" si="13"/>
        <v>5.2723004021394209</v>
      </c>
      <c r="F50" s="42">
        <f t="shared" si="13"/>
        <v>5.3722486169866572</v>
      </c>
      <c r="G50" s="42">
        <f t="shared" si="13"/>
        <v>4.3572078289399254</v>
      </c>
      <c r="H50" s="42">
        <f t="shared" si="13"/>
        <v>5.6588836741107125</v>
      </c>
      <c r="I50" s="42">
        <f t="shared" si="13"/>
        <v>5.9839357190803248</v>
      </c>
      <c r="J50" s="42">
        <f t="shared" si="13"/>
        <v>3.4302097642805198</v>
      </c>
    </row>
    <row r="51" spans="1:10" ht="18.75" customHeight="1" thickBot="1" x14ac:dyDescent="0.3">
      <c r="A51" s="55" t="s">
        <v>15</v>
      </c>
      <c r="B51" s="56"/>
      <c r="C51" s="56"/>
      <c r="D51" s="56"/>
      <c r="E51" s="56"/>
      <c r="F51" s="56"/>
      <c r="G51" s="56"/>
      <c r="H51" s="56"/>
      <c r="I51" s="56"/>
      <c r="J51" s="57"/>
    </row>
    <row r="52" spans="1:10" ht="20.100000000000001" customHeight="1" thickBot="1" x14ac:dyDescent="0.3">
      <c r="A52" s="3" t="s">
        <v>21</v>
      </c>
      <c r="B52" s="48">
        <v>69840.28</v>
      </c>
      <c r="C52" s="49">
        <v>1953.02</v>
      </c>
      <c r="D52" s="49">
        <v>13563.92</v>
      </c>
      <c r="E52" s="49">
        <v>28270.98</v>
      </c>
      <c r="F52" s="49">
        <v>5534.45</v>
      </c>
      <c r="G52" s="49">
        <v>5555.78</v>
      </c>
      <c r="H52" s="49">
        <v>5238.67</v>
      </c>
      <c r="I52" s="49">
        <f>B52+C52+D52+E52+F52+G52+H52</f>
        <v>129957.09999999999</v>
      </c>
      <c r="J52" s="49">
        <v>37983.71</v>
      </c>
    </row>
    <row r="53" spans="1:10" ht="20.100000000000001" customHeight="1" thickBot="1" x14ac:dyDescent="0.3">
      <c r="A53" s="4" t="s">
        <v>20</v>
      </c>
      <c r="B53" s="32">
        <v>69320.28</v>
      </c>
      <c r="C53" s="32">
        <v>1953.02</v>
      </c>
      <c r="D53" s="32">
        <v>13563.92</v>
      </c>
      <c r="E53" s="32">
        <v>28200.98</v>
      </c>
      <c r="F53" s="32">
        <v>5534.45</v>
      </c>
      <c r="G53" s="32">
        <v>5512.78</v>
      </c>
      <c r="H53" s="32">
        <v>5226.67</v>
      </c>
      <c r="I53" s="34">
        <f>B53+C53+D53+E53+F53+G53+H53</f>
        <v>129312.09999999999</v>
      </c>
      <c r="J53" s="37">
        <v>37983.71</v>
      </c>
    </row>
    <row r="54" spans="1:10" ht="20.100000000000001" customHeight="1" thickBot="1" x14ac:dyDescent="0.3">
      <c r="A54" s="5" t="s">
        <v>11</v>
      </c>
      <c r="B54" s="21">
        <f>(B53/B52)*100</f>
        <v>99.255443993065313</v>
      </c>
      <c r="C54" s="21">
        <f t="shared" ref="C54:J54" si="14">(C53/C52)*100</f>
        <v>100</v>
      </c>
      <c r="D54" s="21">
        <f t="shared" si="14"/>
        <v>100</v>
      </c>
      <c r="E54" s="21">
        <f t="shared" si="14"/>
        <v>99.752396273493176</v>
      </c>
      <c r="F54" s="21">
        <f t="shared" si="14"/>
        <v>100</v>
      </c>
      <c r="G54" s="21">
        <f t="shared" si="14"/>
        <v>99.226031268336754</v>
      </c>
      <c r="H54" s="21">
        <f t="shared" si="14"/>
        <v>99.77093422567178</v>
      </c>
      <c r="I54" s="21">
        <f t="shared" si="14"/>
        <v>99.503682369027928</v>
      </c>
      <c r="J54" s="21">
        <f t="shared" si="14"/>
        <v>100</v>
      </c>
    </row>
    <row r="55" spans="1:10" ht="20.100000000000001" customHeight="1" thickBot="1" x14ac:dyDescent="0.3">
      <c r="A55" s="6" t="s">
        <v>22</v>
      </c>
      <c r="B55" s="39">
        <v>454314</v>
      </c>
      <c r="C55" s="35">
        <v>10308</v>
      </c>
      <c r="D55" s="35">
        <v>85603</v>
      </c>
      <c r="E55" s="35">
        <v>152540</v>
      </c>
      <c r="F55" s="35">
        <v>34141</v>
      </c>
      <c r="G55" s="35">
        <v>29466</v>
      </c>
      <c r="H55" s="40">
        <v>29278</v>
      </c>
      <c r="I55" s="46">
        <f>B55+C55+D55+E55+F55+G55+H55</f>
        <v>795650</v>
      </c>
      <c r="J55" s="41">
        <v>144486</v>
      </c>
    </row>
    <row r="56" spans="1:10" ht="20.100000000000001" customHeight="1" thickBot="1" x14ac:dyDescent="0.3">
      <c r="A56" s="7" t="s">
        <v>10</v>
      </c>
      <c r="B56" s="42">
        <f t="shared" ref="B56:J56" si="15">B55/B53</f>
        <v>6.5538396555813101</v>
      </c>
      <c r="C56" s="42">
        <f t="shared" si="15"/>
        <v>5.2779797441910477</v>
      </c>
      <c r="D56" s="42">
        <f t="shared" si="15"/>
        <v>6.311081162377838</v>
      </c>
      <c r="E56" s="42">
        <f t="shared" si="15"/>
        <v>5.4090318847075531</v>
      </c>
      <c r="F56" s="42">
        <f t="shared" si="15"/>
        <v>6.16881532943653</v>
      </c>
      <c r="G56" s="42">
        <f t="shared" si="15"/>
        <v>5.3450346286265731</v>
      </c>
      <c r="H56" s="42">
        <f t="shared" si="15"/>
        <v>5.6016545907815107</v>
      </c>
      <c r="I56" s="42">
        <f t="shared" si="15"/>
        <v>6.1529431507183014</v>
      </c>
      <c r="J56" s="42">
        <f t="shared" si="15"/>
        <v>3.8038938271169407</v>
      </c>
    </row>
    <row r="57" spans="1:10" ht="20.100000000000001" customHeight="1" thickBot="1" x14ac:dyDescent="0.3">
      <c r="A57" s="55" t="s">
        <v>16</v>
      </c>
      <c r="B57" s="56"/>
      <c r="C57" s="56"/>
      <c r="D57" s="56"/>
      <c r="E57" s="56"/>
      <c r="F57" s="56"/>
      <c r="G57" s="56"/>
      <c r="H57" s="56"/>
      <c r="I57" s="56"/>
      <c r="J57" s="57"/>
    </row>
    <row r="58" spans="1:10" ht="20.100000000000001" customHeight="1" thickBot="1" x14ac:dyDescent="0.3">
      <c r="A58" s="16" t="s">
        <v>21</v>
      </c>
      <c r="B58" s="48">
        <v>104967.43</v>
      </c>
      <c r="C58" s="49">
        <v>1926.27</v>
      </c>
      <c r="D58" s="49">
        <v>10970.27</v>
      </c>
      <c r="E58" s="49">
        <v>28079.599999999999</v>
      </c>
      <c r="F58" s="49">
        <v>3104.84</v>
      </c>
      <c r="G58" s="49">
        <v>2062.2600000000002</v>
      </c>
      <c r="H58" s="49">
        <v>2113.54</v>
      </c>
      <c r="I58" s="49">
        <f>B58+C58+D58+E58+F58+G58+H58</f>
        <v>153224.21000000002</v>
      </c>
      <c r="J58" s="49">
        <v>34083.03</v>
      </c>
    </row>
    <row r="59" spans="1:10" ht="20.100000000000001" customHeight="1" thickBot="1" x14ac:dyDescent="0.3">
      <c r="A59" s="17" t="s">
        <v>20</v>
      </c>
      <c r="B59" s="34">
        <v>104404.43</v>
      </c>
      <c r="C59" s="34">
        <v>1859.27</v>
      </c>
      <c r="D59" s="34">
        <v>10970.27</v>
      </c>
      <c r="E59" s="34">
        <v>27962.6</v>
      </c>
      <c r="F59" s="34">
        <v>3104.84</v>
      </c>
      <c r="G59" s="34">
        <v>1875.26</v>
      </c>
      <c r="H59" s="34">
        <v>2113.54</v>
      </c>
      <c r="I59" s="34">
        <f>B59+C59+D59+E59+F59+G59+H59</f>
        <v>152290.21000000002</v>
      </c>
      <c r="J59" s="37">
        <v>34083.03</v>
      </c>
    </row>
    <row r="60" spans="1:10" ht="20.100000000000001" customHeight="1" thickBot="1" x14ac:dyDescent="0.3">
      <c r="A60" s="18" t="s">
        <v>11</v>
      </c>
      <c r="B60" s="38">
        <f>(B59/B58)*100</f>
        <v>99.463643151023135</v>
      </c>
      <c r="C60" s="38">
        <f t="shared" ref="C60:J60" si="16">(C59/C58)*100</f>
        <v>96.521775244384216</v>
      </c>
      <c r="D60" s="38">
        <f t="shared" si="16"/>
        <v>100</v>
      </c>
      <c r="E60" s="38">
        <f t="shared" si="16"/>
        <v>99.583327397826181</v>
      </c>
      <c r="F60" s="38">
        <f t="shared" si="16"/>
        <v>100</v>
      </c>
      <c r="G60" s="38">
        <f t="shared" si="16"/>
        <v>90.932278180248844</v>
      </c>
      <c r="H60" s="38">
        <f t="shared" si="16"/>
        <v>100</v>
      </c>
      <c r="I60" s="38">
        <f t="shared" si="16"/>
        <v>99.39043575424536</v>
      </c>
      <c r="J60" s="38">
        <f t="shared" si="16"/>
        <v>100</v>
      </c>
    </row>
    <row r="61" spans="1:10" ht="20.100000000000001" customHeight="1" thickBot="1" x14ac:dyDescent="0.3">
      <c r="A61" s="19" t="s">
        <v>22</v>
      </c>
      <c r="B61" s="39">
        <v>656272.13</v>
      </c>
      <c r="C61" s="35">
        <v>9536.3100000000013</v>
      </c>
      <c r="D61" s="35">
        <v>69459.539999999994</v>
      </c>
      <c r="E61" s="35">
        <v>158304.9</v>
      </c>
      <c r="F61" s="35">
        <v>20845.900000000001</v>
      </c>
      <c r="G61" s="35">
        <v>7975.2899999999991</v>
      </c>
      <c r="H61" s="40">
        <v>12112.36</v>
      </c>
      <c r="I61" s="46">
        <f>B61+C61+D61+E61+F61+G61+H61</f>
        <v>934506.43000000017</v>
      </c>
      <c r="J61" s="41">
        <v>108647.26000000001</v>
      </c>
    </row>
    <row r="62" spans="1:10" ht="20.100000000000001" customHeight="1" thickBot="1" x14ac:dyDescent="0.3">
      <c r="A62" s="20" t="s">
        <v>10</v>
      </c>
      <c r="B62" s="42">
        <f>B61/B59</f>
        <v>6.2858647856226026</v>
      </c>
      <c r="C62" s="42">
        <f t="shared" ref="C62:J62" si="17">C61/C59</f>
        <v>5.1290614058205648</v>
      </c>
      <c r="D62" s="42">
        <f t="shared" si="17"/>
        <v>6.3316162683325015</v>
      </c>
      <c r="E62" s="42">
        <f t="shared" si="17"/>
        <v>5.6613083189689082</v>
      </c>
      <c r="F62" s="42">
        <f t="shared" si="17"/>
        <v>6.7140013656098221</v>
      </c>
      <c r="G62" s="42">
        <f t="shared" si="17"/>
        <v>4.2528982647739513</v>
      </c>
      <c r="H62" s="42">
        <f t="shared" si="17"/>
        <v>5.7308402017468323</v>
      </c>
      <c r="I62" s="42">
        <f t="shared" si="17"/>
        <v>6.1363526256874952</v>
      </c>
      <c r="J62" s="42">
        <f t="shared" si="17"/>
        <v>3.1877230398823113</v>
      </c>
    </row>
    <row r="63" spans="1:10" ht="20.100000000000001" customHeight="1" thickBot="1" x14ac:dyDescent="0.3">
      <c r="A63" s="55" t="s">
        <v>17</v>
      </c>
      <c r="B63" s="56"/>
      <c r="C63" s="56"/>
      <c r="D63" s="56"/>
      <c r="E63" s="56"/>
      <c r="F63" s="56"/>
      <c r="G63" s="56"/>
      <c r="H63" s="56"/>
      <c r="I63" s="56"/>
      <c r="J63" s="57"/>
    </row>
    <row r="64" spans="1:10" ht="20.100000000000001" customHeight="1" thickBot="1" x14ac:dyDescent="0.3">
      <c r="A64" s="3" t="s">
        <v>21</v>
      </c>
      <c r="B64" s="48">
        <v>46366.99</v>
      </c>
      <c r="C64" s="49">
        <v>1510.96</v>
      </c>
      <c r="D64" s="49">
        <v>3121.09</v>
      </c>
      <c r="E64" s="49">
        <v>34395.360000000001</v>
      </c>
      <c r="F64" s="49">
        <v>1054.8599999999999</v>
      </c>
      <c r="G64" s="49">
        <v>1753.31</v>
      </c>
      <c r="H64" s="49">
        <v>1359.81</v>
      </c>
      <c r="I64" s="49">
        <f>B64+C64+D64+E64+F64+G64+H64</f>
        <v>89562.37999999999</v>
      </c>
      <c r="J64" s="49">
        <v>23087.5</v>
      </c>
    </row>
    <row r="65" spans="1:10" ht="20.100000000000001" customHeight="1" thickBot="1" x14ac:dyDescent="0.3">
      <c r="A65" s="4" t="s">
        <v>20</v>
      </c>
      <c r="B65" s="34">
        <v>46366.99</v>
      </c>
      <c r="C65" s="34">
        <v>1410.6399999999999</v>
      </c>
      <c r="D65" s="43">
        <v>3121.0899999999997</v>
      </c>
      <c r="E65" s="44">
        <v>34146.600000000006</v>
      </c>
      <c r="F65" s="34">
        <v>1034.98</v>
      </c>
      <c r="G65" s="34">
        <v>1541.27</v>
      </c>
      <c r="H65" s="34">
        <v>1209.0700000000002</v>
      </c>
      <c r="I65" s="34">
        <f>B65+C65+D65+E65+F65+G65+H65</f>
        <v>88830.640000000014</v>
      </c>
      <c r="J65" s="37">
        <v>23087.499999999996</v>
      </c>
    </row>
    <row r="66" spans="1:10" ht="20.100000000000001" customHeight="1" thickBot="1" x14ac:dyDescent="0.3">
      <c r="A66" s="5" t="s">
        <v>11</v>
      </c>
      <c r="B66" s="38">
        <f>(B65/B64)*100</f>
        <v>100</v>
      </c>
      <c r="C66" s="38">
        <f t="shared" ref="C66:J66" si="18">(C65/C64)*100</f>
        <v>93.360512521840405</v>
      </c>
      <c r="D66" s="38">
        <f t="shared" si="18"/>
        <v>99.999999999999986</v>
      </c>
      <c r="E66" s="38">
        <f t="shared" si="18"/>
        <v>99.276762912206777</v>
      </c>
      <c r="F66" s="38">
        <f t="shared" si="18"/>
        <v>98.115389719962849</v>
      </c>
      <c r="G66" s="38">
        <f t="shared" si="18"/>
        <v>87.906302935590404</v>
      </c>
      <c r="H66" s="38">
        <f t="shared" si="18"/>
        <v>88.914627778880885</v>
      </c>
      <c r="I66" s="38">
        <f t="shared" si="18"/>
        <v>99.182982855078237</v>
      </c>
      <c r="J66" s="38">
        <f t="shared" si="18"/>
        <v>99.999999999999986</v>
      </c>
    </row>
    <row r="67" spans="1:10" ht="20.100000000000001" customHeight="1" thickBot="1" x14ac:dyDescent="0.3">
      <c r="A67" s="6" t="s">
        <v>22</v>
      </c>
      <c r="B67" s="39">
        <v>318700.90999999997</v>
      </c>
      <c r="C67" s="35">
        <v>7050.76</v>
      </c>
      <c r="D67" s="35">
        <v>20313.740000000002</v>
      </c>
      <c r="E67" s="35">
        <v>196882.6</v>
      </c>
      <c r="F67" s="35">
        <v>6400.3</v>
      </c>
      <c r="G67" s="35">
        <v>5890.16</v>
      </c>
      <c r="H67" s="40">
        <v>6833.92</v>
      </c>
      <c r="I67" s="46">
        <f>B67+C67+D67+E67+F67+G67+H67</f>
        <v>562072.39000000013</v>
      </c>
      <c r="J67" s="41">
        <v>74914.13</v>
      </c>
    </row>
    <row r="68" spans="1:10" ht="20.100000000000001" customHeight="1" thickBot="1" x14ac:dyDescent="0.3">
      <c r="A68" s="26" t="s">
        <v>10</v>
      </c>
      <c r="B68" s="42">
        <f t="shared" ref="B68:J68" si="19">B67/B65</f>
        <v>6.8734440169612041</v>
      </c>
      <c r="C68" s="42">
        <f t="shared" si="19"/>
        <v>4.9982702886633028</v>
      </c>
      <c r="D68" s="42">
        <f t="shared" si="19"/>
        <v>6.5085402856053509</v>
      </c>
      <c r="E68" s="42">
        <f t="shared" si="19"/>
        <v>5.765803916056063</v>
      </c>
      <c r="F68" s="42">
        <f t="shared" si="19"/>
        <v>6.1839842315793545</v>
      </c>
      <c r="G68" s="42">
        <f t="shared" si="19"/>
        <v>3.8216276187819136</v>
      </c>
      <c r="H68" s="42">
        <f t="shared" si="19"/>
        <v>5.6522120307343657</v>
      </c>
      <c r="I68" s="42">
        <f t="shared" si="19"/>
        <v>6.3274607725442484</v>
      </c>
      <c r="J68" s="42">
        <f t="shared" si="19"/>
        <v>3.2447917704385496</v>
      </c>
    </row>
    <row r="69" spans="1:10" ht="20.100000000000001" customHeight="1" thickBot="1" x14ac:dyDescent="0.3">
      <c r="A69" s="62" t="s">
        <v>28</v>
      </c>
      <c r="B69" s="63"/>
      <c r="C69" s="63"/>
      <c r="D69" s="63"/>
      <c r="E69" s="63"/>
      <c r="F69" s="63"/>
      <c r="G69" s="63"/>
      <c r="H69" s="63"/>
      <c r="I69" s="63"/>
      <c r="J69" s="64"/>
    </row>
    <row r="70" spans="1:10" ht="20.100000000000001" customHeight="1" thickBot="1" x14ac:dyDescent="0.3">
      <c r="A70" s="3" t="s">
        <v>21</v>
      </c>
      <c r="B70" s="48">
        <v>32569.39</v>
      </c>
      <c r="C70" s="49">
        <v>1010.97</v>
      </c>
      <c r="D70" s="49">
        <v>3458.28</v>
      </c>
      <c r="E70" s="49">
        <v>8448.56</v>
      </c>
      <c r="F70" s="49">
        <v>408.79</v>
      </c>
      <c r="G70" s="49">
        <v>1152.51</v>
      </c>
      <c r="H70" s="49">
        <v>504.67</v>
      </c>
      <c r="I70" s="49">
        <f>B70+C70+D70+E70+F70+G70+H70</f>
        <v>47553.17</v>
      </c>
      <c r="J70" s="49">
        <v>13055</v>
      </c>
    </row>
    <row r="71" spans="1:10" ht="20.100000000000001" customHeight="1" thickBot="1" x14ac:dyDescent="0.3">
      <c r="A71" s="4" t="s">
        <v>20</v>
      </c>
      <c r="B71" s="34">
        <v>32569.39</v>
      </c>
      <c r="C71" s="34">
        <v>1010.97</v>
      </c>
      <c r="D71" s="34">
        <v>3458.2799999999997</v>
      </c>
      <c r="E71" s="34">
        <v>8448.56</v>
      </c>
      <c r="F71" s="34">
        <v>408.78999999999996</v>
      </c>
      <c r="G71" s="34">
        <v>1152.51</v>
      </c>
      <c r="H71" s="34">
        <v>504.66999999999996</v>
      </c>
      <c r="I71" s="34">
        <f>B71+C71+D71+E71+F71+G71+H71</f>
        <v>47553.17</v>
      </c>
      <c r="J71" s="37">
        <v>13055</v>
      </c>
    </row>
    <row r="72" spans="1:10" ht="20.100000000000001" customHeight="1" thickBot="1" x14ac:dyDescent="0.3">
      <c r="A72" s="5" t="s">
        <v>11</v>
      </c>
      <c r="B72" s="21">
        <f>(B71/B70)*100</f>
        <v>100</v>
      </c>
      <c r="C72" s="21">
        <f t="shared" ref="C72:J72" si="20">(C71/C70)*100</f>
        <v>100</v>
      </c>
      <c r="D72" s="21">
        <f t="shared" si="20"/>
        <v>99.999999999999986</v>
      </c>
      <c r="E72" s="21">
        <f t="shared" si="20"/>
        <v>100</v>
      </c>
      <c r="F72" s="21">
        <f t="shared" si="20"/>
        <v>99.999999999999986</v>
      </c>
      <c r="G72" s="21">
        <f t="shared" si="20"/>
        <v>100</v>
      </c>
      <c r="H72" s="21">
        <f t="shared" si="20"/>
        <v>99.999999999999986</v>
      </c>
      <c r="I72" s="21">
        <f t="shared" si="20"/>
        <v>100</v>
      </c>
      <c r="J72" s="21">
        <f t="shared" si="20"/>
        <v>100</v>
      </c>
    </row>
    <row r="73" spans="1:10" ht="20.100000000000001" customHeight="1" thickBot="1" x14ac:dyDescent="0.3">
      <c r="A73" s="6" t="s">
        <v>22</v>
      </c>
      <c r="B73" s="39">
        <v>210841.68</v>
      </c>
      <c r="C73" s="35">
        <v>4895.83</v>
      </c>
      <c r="D73" s="35">
        <v>22056.22</v>
      </c>
      <c r="E73" s="35">
        <v>45328.189999999995</v>
      </c>
      <c r="F73" s="35">
        <v>1736.23</v>
      </c>
      <c r="G73" s="35">
        <v>4088.3600000000006</v>
      </c>
      <c r="H73" s="40">
        <v>2166.12</v>
      </c>
      <c r="I73" s="46">
        <f>B73+C73+D73+E73+F73+G73+H73</f>
        <v>291112.62999999995</v>
      </c>
      <c r="J73" s="41">
        <v>39312.719999999994</v>
      </c>
    </row>
    <row r="74" spans="1:10" ht="20.100000000000001" customHeight="1" thickBot="1" x14ac:dyDescent="0.3">
      <c r="A74" s="7" t="s">
        <v>10</v>
      </c>
      <c r="B74" s="22">
        <f>B73/B71</f>
        <v>6.4736146424602978</v>
      </c>
      <c r="C74" s="22">
        <f>C73/C71</f>
        <v>4.8427055204407647</v>
      </c>
      <c r="D74" s="22">
        <f t="shared" ref="D74:J74" si="21">D73/D71</f>
        <v>6.3778005251165331</v>
      </c>
      <c r="E74" s="22">
        <f t="shared" si="21"/>
        <v>5.365197146022517</v>
      </c>
      <c r="F74" s="22">
        <f t="shared" si="21"/>
        <v>4.24724186012378</v>
      </c>
      <c r="G74" s="22">
        <f t="shared" si="21"/>
        <v>3.5473531683022279</v>
      </c>
      <c r="H74" s="22">
        <f t="shared" si="21"/>
        <v>4.2921513067945387</v>
      </c>
      <c r="I74" s="22">
        <f t="shared" si="21"/>
        <v>6.1218343593076963</v>
      </c>
      <c r="J74" s="22">
        <f t="shared" si="21"/>
        <v>3.0113152049023357</v>
      </c>
    </row>
    <row r="75" spans="1:10" ht="20.100000000000001" customHeight="1" thickBot="1" x14ac:dyDescent="0.3">
      <c r="A75" s="55" t="s">
        <v>27</v>
      </c>
      <c r="B75" s="56"/>
      <c r="C75" s="56"/>
      <c r="D75" s="56"/>
      <c r="E75" s="56"/>
      <c r="F75" s="56"/>
      <c r="G75" s="56"/>
      <c r="H75" s="56"/>
      <c r="I75" s="56"/>
      <c r="J75" s="57"/>
    </row>
    <row r="76" spans="1:10" ht="20.100000000000001" customHeight="1" thickBot="1" x14ac:dyDescent="0.3">
      <c r="A76" s="3" t="s">
        <v>21</v>
      </c>
      <c r="B76" s="48">
        <v>37764.92</v>
      </c>
      <c r="C76" s="49">
        <v>1349.55</v>
      </c>
      <c r="D76" s="49">
        <v>4444.4399999999996</v>
      </c>
      <c r="E76" s="49">
        <v>12396.82</v>
      </c>
      <c r="F76" s="49">
        <v>979.56</v>
      </c>
      <c r="G76" s="49">
        <v>2333.35</v>
      </c>
      <c r="H76" s="49">
        <v>1273.04</v>
      </c>
      <c r="I76" s="49">
        <f>B76+C76+D76+E76+F76+G76+H76</f>
        <v>60541.68</v>
      </c>
      <c r="J76" s="49">
        <v>18818.25</v>
      </c>
    </row>
    <row r="77" spans="1:10" ht="20.100000000000001" customHeight="1" thickBot="1" x14ac:dyDescent="0.3">
      <c r="A77" s="4" t="s">
        <v>20</v>
      </c>
      <c r="B77" s="34">
        <v>37484.959999999999</v>
      </c>
      <c r="C77" s="34">
        <v>1318.18</v>
      </c>
      <c r="D77" s="34">
        <v>4444.4400000000005</v>
      </c>
      <c r="E77" s="34">
        <v>12159.23</v>
      </c>
      <c r="F77" s="34">
        <v>966.07999999999993</v>
      </c>
      <c r="G77" s="34">
        <v>2222.29</v>
      </c>
      <c r="H77" s="34">
        <v>1199.17</v>
      </c>
      <c r="I77" s="34">
        <f>B77+C77+D77+E77+F77+G77+H77</f>
        <v>59794.35</v>
      </c>
      <c r="J77" s="37">
        <v>18818.25</v>
      </c>
    </row>
    <row r="78" spans="1:10" ht="20.100000000000001" customHeight="1" thickBot="1" x14ac:dyDescent="0.3">
      <c r="A78" s="5" t="s">
        <v>11</v>
      </c>
      <c r="B78" s="21">
        <f>(B77/B76)*100</f>
        <v>99.258677100335447</v>
      </c>
      <c r="C78" s="21">
        <f t="shared" ref="C78:J78" si="22">(C77/C76)*100</f>
        <v>97.675521470119676</v>
      </c>
      <c r="D78" s="21">
        <f t="shared" si="22"/>
        <v>100.00000000000003</v>
      </c>
      <c r="E78" s="21">
        <f t="shared" si="22"/>
        <v>98.083460113158054</v>
      </c>
      <c r="F78" s="21">
        <f t="shared" si="22"/>
        <v>98.623871942504792</v>
      </c>
      <c r="G78" s="21">
        <f t="shared" si="22"/>
        <v>95.240319712002062</v>
      </c>
      <c r="H78" s="21">
        <f t="shared" si="22"/>
        <v>94.197354364356201</v>
      </c>
      <c r="I78" s="21">
        <f t="shared" si="22"/>
        <v>98.765594215423164</v>
      </c>
      <c r="J78" s="21">
        <f t="shared" si="22"/>
        <v>100</v>
      </c>
    </row>
    <row r="79" spans="1:10" ht="20.100000000000001" customHeight="1" thickBot="1" x14ac:dyDescent="0.3">
      <c r="A79" s="6" t="s">
        <v>22</v>
      </c>
      <c r="B79" s="39">
        <v>232183.79</v>
      </c>
      <c r="C79" s="35">
        <v>6303.12</v>
      </c>
      <c r="D79" s="35">
        <v>27061.79</v>
      </c>
      <c r="E79" s="35">
        <v>62870.57</v>
      </c>
      <c r="F79" s="35">
        <v>4831.28</v>
      </c>
      <c r="G79" s="35">
        <v>10283.620000000001</v>
      </c>
      <c r="H79" s="40">
        <v>5671.52</v>
      </c>
      <c r="I79" s="46">
        <f>B79+C79+D79+E79+F79+G79+H79</f>
        <v>349205.69000000006</v>
      </c>
      <c r="J79" s="41">
        <v>58055.28</v>
      </c>
    </row>
    <row r="80" spans="1:10" ht="20.100000000000001" customHeight="1" thickBot="1" x14ac:dyDescent="0.3">
      <c r="A80" s="7" t="s">
        <v>10</v>
      </c>
      <c r="B80" s="22">
        <f>B79/B77</f>
        <v>6.1940519611065348</v>
      </c>
      <c r="C80" s="22">
        <f t="shared" ref="C80:J80" si="23">C79/C77</f>
        <v>4.7816838368052919</v>
      </c>
      <c r="D80" s="22">
        <f t="shared" si="23"/>
        <v>6.0889088389088384</v>
      </c>
      <c r="E80" s="22">
        <f t="shared" si="23"/>
        <v>5.170604553084365</v>
      </c>
      <c r="F80" s="22">
        <f t="shared" si="23"/>
        <v>5.0009108976482279</v>
      </c>
      <c r="G80" s="22">
        <f t="shared" si="23"/>
        <v>4.6274878616202209</v>
      </c>
      <c r="H80" s="22">
        <f t="shared" si="23"/>
        <v>4.729537930401861</v>
      </c>
      <c r="I80" s="22">
        <f t="shared" si="23"/>
        <v>5.8401118165846784</v>
      </c>
      <c r="J80" s="22">
        <f t="shared" si="23"/>
        <v>3.0850520106811206</v>
      </c>
    </row>
    <row r="81" spans="1:12" ht="15.75" x14ac:dyDescent="0.25">
      <c r="A81" s="1" t="s">
        <v>18</v>
      </c>
      <c r="B81" s="8"/>
      <c r="C81" s="8"/>
      <c r="D81" s="8"/>
      <c r="E81" s="8"/>
      <c r="F81" s="8"/>
      <c r="G81" s="8"/>
      <c r="H81" s="8"/>
      <c r="I81" s="8"/>
      <c r="J81" s="8"/>
    </row>
    <row r="82" spans="1:12" ht="15.75" x14ac:dyDescent="0.25">
      <c r="A82" s="9" t="s">
        <v>19</v>
      </c>
      <c r="B82" s="8"/>
      <c r="C82" s="8"/>
      <c r="D82" s="8"/>
      <c r="E82" s="8"/>
      <c r="F82" s="8"/>
      <c r="G82" s="8"/>
      <c r="H82" s="8"/>
      <c r="I82" s="8"/>
      <c r="J82" s="8"/>
    </row>
    <row r="83" spans="1:12" ht="15.75" x14ac:dyDescent="0.25">
      <c r="A83" s="1"/>
      <c r="B83" s="8"/>
      <c r="C83" s="8"/>
      <c r="D83" s="8"/>
      <c r="E83" s="8"/>
      <c r="F83" s="8"/>
      <c r="G83" s="8"/>
      <c r="H83" s="8"/>
      <c r="I83" s="8"/>
      <c r="J83" s="8"/>
    </row>
    <row r="84" spans="1:12" ht="16.5" thickBot="1" x14ac:dyDescent="0.3">
      <c r="A84" s="58" t="s">
        <v>32</v>
      </c>
      <c r="B84" s="58"/>
      <c r="C84" s="58"/>
      <c r="D84" s="58"/>
      <c r="E84" s="58"/>
      <c r="F84" s="58"/>
      <c r="G84" s="58"/>
      <c r="H84" s="58"/>
      <c r="I84" s="58"/>
      <c r="J84" s="58"/>
    </row>
    <row r="85" spans="1:12" ht="16.5" thickBot="1" x14ac:dyDescent="0.3">
      <c r="A85" s="65" t="s">
        <v>23</v>
      </c>
      <c r="B85" s="66"/>
      <c r="C85" s="66"/>
      <c r="D85" s="66"/>
      <c r="E85" s="66"/>
      <c r="F85" s="66"/>
      <c r="G85" s="66"/>
      <c r="H85" s="66"/>
      <c r="I85" s="66"/>
      <c r="J85" s="67"/>
    </row>
    <row r="86" spans="1:12" ht="27" thickTop="1" thickBot="1" x14ac:dyDescent="0.3">
      <c r="A86" s="47" t="s">
        <v>49</v>
      </c>
      <c r="B86" s="11" t="s">
        <v>0</v>
      </c>
      <c r="C86" s="11" t="s">
        <v>1</v>
      </c>
      <c r="D86" s="11" t="s">
        <v>2</v>
      </c>
      <c r="E86" s="11" t="s">
        <v>3</v>
      </c>
      <c r="F86" s="11" t="s">
        <v>4</v>
      </c>
      <c r="G86" s="11" t="s">
        <v>5</v>
      </c>
      <c r="H86" s="11" t="s">
        <v>6</v>
      </c>
      <c r="I86" s="30" t="s">
        <v>7</v>
      </c>
      <c r="J86" s="12" t="s">
        <v>8</v>
      </c>
    </row>
    <row r="87" spans="1:12" ht="16.5" thickTop="1" thickBot="1" x14ac:dyDescent="0.3">
      <c r="A87" s="13" t="s">
        <v>21</v>
      </c>
      <c r="B87" s="31">
        <f t="shared" ref="B87:J88" si="24">B76+B70+B64+B58+B52+B46+B40+B34+B28+B22+B16+B10+B4</f>
        <v>774637.6399999999</v>
      </c>
      <c r="C87" s="31">
        <f t="shared" si="24"/>
        <v>23945.71</v>
      </c>
      <c r="D87" s="31">
        <f t="shared" si="24"/>
        <v>114632.72999999998</v>
      </c>
      <c r="E87" s="31">
        <f t="shared" si="24"/>
        <v>217278.52</v>
      </c>
      <c r="F87" s="31">
        <f t="shared" si="24"/>
        <v>31432.270000000004</v>
      </c>
      <c r="G87" s="31">
        <f t="shared" si="24"/>
        <v>46740.28</v>
      </c>
      <c r="H87" s="31">
        <f t="shared" si="24"/>
        <v>42097.439999999995</v>
      </c>
      <c r="I87" s="31">
        <f t="shared" si="24"/>
        <v>1250764.5899999999</v>
      </c>
      <c r="J87" s="31">
        <f t="shared" si="24"/>
        <v>368213.70999999996</v>
      </c>
    </row>
    <row r="88" spans="1:12" ht="15.75" thickBot="1" x14ac:dyDescent="0.3">
      <c r="A88" s="14" t="s">
        <v>20</v>
      </c>
      <c r="B88" s="32">
        <f t="shared" si="24"/>
        <v>770442.09000000008</v>
      </c>
      <c r="C88" s="32">
        <f t="shared" si="24"/>
        <v>23561.1</v>
      </c>
      <c r="D88" s="32">
        <f t="shared" si="24"/>
        <v>114617.72999999998</v>
      </c>
      <c r="E88" s="32">
        <f t="shared" si="24"/>
        <v>215661.69</v>
      </c>
      <c r="F88" s="32">
        <f t="shared" si="24"/>
        <v>30914.560000000001</v>
      </c>
      <c r="G88" s="32">
        <f t="shared" si="24"/>
        <v>45104.7</v>
      </c>
      <c r="H88" s="32">
        <f t="shared" si="24"/>
        <v>40874.69</v>
      </c>
      <c r="I88" s="32">
        <f t="shared" si="24"/>
        <v>1241176.5599999998</v>
      </c>
      <c r="J88" s="32">
        <f t="shared" si="24"/>
        <v>368213.70999999996</v>
      </c>
      <c r="L88" s="24"/>
    </row>
    <row r="89" spans="1:12" ht="15.75" thickBot="1" x14ac:dyDescent="0.3">
      <c r="A89" s="15" t="s">
        <v>11</v>
      </c>
      <c r="B89" s="25">
        <f>(B88/B87)*100</f>
        <v>99.458385471689724</v>
      </c>
      <c r="C89" s="25">
        <f t="shared" ref="C89:J89" si="25">(C88/C87)*100</f>
        <v>98.393825031707138</v>
      </c>
      <c r="D89" s="25">
        <f t="shared" si="25"/>
        <v>99.986914731944353</v>
      </c>
      <c r="E89" s="25">
        <f t="shared" si="25"/>
        <v>99.255872140513475</v>
      </c>
      <c r="F89" s="25">
        <f t="shared" si="25"/>
        <v>98.352934738725509</v>
      </c>
      <c r="G89" s="25">
        <f t="shared" si="25"/>
        <v>96.500705601250132</v>
      </c>
      <c r="H89" s="25">
        <f t="shared" si="25"/>
        <v>97.095429080723221</v>
      </c>
      <c r="I89" s="25">
        <f t="shared" si="25"/>
        <v>99.233426491551057</v>
      </c>
      <c r="J89" s="25">
        <f t="shared" si="25"/>
        <v>100</v>
      </c>
    </row>
    <row r="90" spans="1:12" ht="15.75" thickBot="1" x14ac:dyDescent="0.3">
      <c r="A90" s="27" t="s">
        <v>22</v>
      </c>
      <c r="B90" s="32">
        <f>B79+B73+B67+B61+B55+B49+B43+B37+B31+B25+B19+B13+B7</f>
        <v>4907956.6100000003</v>
      </c>
      <c r="C90" s="32">
        <f t="shared" ref="C90:J90" si="26">C79+C73+C67+C61+C55+C49+C43+C37+C31+C25+C19+C13+C7</f>
        <v>115722.57</v>
      </c>
      <c r="D90" s="32">
        <f t="shared" si="26"/>
        <v>713214.59</v>
      </c>
      <c r="E90" s="32">
        <f t="shared" si="26"/>
        <v>1167931.8799999999</v>
      </c>
      <c r="F90" s="32">
        <f t="shared" si="26"/>
        <v>177948.22000000003</v>
      </c>
      <c r="G90" s="32">
        <f t="shared" si="26"/>
        <v>200884.44</v>
      </c>
      <c r="H90" s="32">
        <f t="shared" si="26"/>
        <v>232802.53000000003</v>
      </c>
      <c r="I90" s="32">
        <f t="shared" si="26"/>
        <v>7516460.8399999999</v>
      </c>
      <c r="J90" s="32">
        <f t="shared" si="26"/>
        <v>1260481.5630999999</v>
      </c>
    </row>
    <row r="91" spans="1:12" ht="15.75" thickBot="1" x14ac:dyDescent="0.3">
      <c r="A91" s="15" t="s">
        <v>10</v>
      </c>
      <c r="B91" s="25">
        <f>B90/B88</f>
        <v>6.3703121541555445</v>
      </c>
      <c r="C91" s="25">
        <f t="shared" ref="C91:J91" si="27">C90/C88</f>
        <v>4.9115945350599084</v>
      </c>
      <c r="D91" s="25">
        <f t="shared" si="27"/>
        <v>6.2225502982828234</v>
      </c>
      <c r="E91" s="25">
        <f t="shared" si="27"/>
        <v>5.4155741800966126</v>
      </c>
      <c r="F91" s="25">
        <f t="shared" si="27"/>
        <v>5.7561297977393187</v>
      </c>
      <c r="G91" s="25">
        <f t="shared" si="27"/>
        <v>4.4537363068593745</v>
      </c>
      <c r="H91" s="25">
        <f t="shared" si="27"/>
        <v>5.6955179354265439</v>
      </c>
      <c r="I91" s="25">
        <f t="shared" si="27"/>
        <v>6.0559158803321269</v>
      </c>
      <c r="J91" s="25">
        <f t="shared" si="27"/>
        <v>3.4232336517290465</v>
      </c>
    </row>
    <row r="93" spans="1:12" x14ac:dyDescent="0.25">
      <c r="B93" s="23"/>
      <c r="C93" s="24"/>
      <c r="D93" s="23"/>
      <c r="I93" s="23"/>
    </row>
    <row r="94" spans="1:12" x14ac:dyDescent="0.25">
      <c r="G94" s="50"/>
    </row>
  </sheetData>
  <mergeCells count="16">
    <mergeCell ref="A69:J69"/>
    <mergeCell ref="A75:J75"/>
    <mergeCell ref="A84:J84"/>
    <mergeCell ref="A85:J85"/>
    <mergeCell ref="A33:J33"/>
    <mergeCell ref="A39:J39"/>
    <mergeCell ref="A45:J45"/>
    <mergeCell ref="A51:J51"/>
    <mergeCell ref="A57:J57"/>
    <mergeCell ref="A63:J63"/>
    <mergeCell ref="A27:J27"/>
    <mergeCell ref="A1:J1"/>
    <mergeCell ref="A3:J3"/>
    <mergeCell ref="A9:J9"/>
    <mergeCell ref="A15:J15"/>
    <mergeCell ref="A21:J21"/>
  </mergeCells>
  <conditionalFormatting sqref="D65">
    <cfRule type="expression" dxfId="3" priority="2">
      <formula>D$39=100</formula>
    </cfRule>
  </conditionalFormatting>
  <conditionalFormatting sqref="D65">
    <cfRule type="cellIs" dxfId="2" priority="1" operator="greaterThan">
      <formula>D64</formula>
    </cfRule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12</vt:i4>
      </vt:variant>
    </vt:vector>
  </HeadingPairs>
  <TitlesOfParts>
    <vt:vector size="12" baseType="lpstr">
      <vt:lpstr>k 7.7. 2020</vt:lpstr>
      <vt:lpstr>k 13.7.2020</vt:lpstr>
      <vt:lpstr>k 20.7.2020</vt:lpstr>
      <vt:lpstr>k 27.7.2020</vt:lpstr>
      <vt:lpstr>k 3.8.2020</vt:lpstr>
      <vt:lpstr>k 10.8.2020</vt:lpstr>
      <vt:lpstr>k 17.8.2020</vt:lpstr>
      <vt:lpstr>k 24.8.2020</vt:lpstr>
      <vt:lpstr>k 31.8.2020</vt:lpstr>
      <vt:lpstr>k 7.9.2020</vt:lpstr>
      <vt:lpstr>k 14.9.2020</vt:lpstr>
      <vt:lpstr>k 21.9.2020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Grýgerová Kateřina Ing.</dc:creator>
  <cp:lastModifiedBy>Zlatohlávek Antonín Ing. Ph.D.</cp:lastModifiedBy>
  <cp:lastPrinted>2020-07-03T09:06:55Z</cp:lastPrinted>
  <dcterms:created xsi:type="dcterms:W3CDTF">2015-07-04T08:45:01Z</dcterms:created>
  <dcterms:modified xsi:type="dcterms:W3CDTF">2020-09-07T08:40:54Z</dcterms:modified>
</cp:coreProperties>
</file>