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Národní dotace\ŽNĚ\ŽNĚ 2020\Sběr dat jednotlivé termíny\(7) 17. srpen 2020\"/>
    </mc:Choice>
  </mc:AlternateContent>
  <bookViews>
    <workbookView xWindow="0" yWindow="0" windowWidth="20370" windowHeight="9135" tabRatio="757" activeTab="6"/>
  </bookViews>
  <sheets>
    <sheet name="k 7.7. 2020" sheetId="27" r:id="rId1"/>
    <sheet name="k 13.7.2020" sheetId="28" r:id="rId2"/>
    <sheet name="k 20.7.2020" sheetId="29" r:id="rId3"/>
    <sheet name="k 27.7.2020" sheetId="30" r:id="rId4"/>
    <sheet name="k 3.8.2020" sheetId="31" r:id="rId5"/>
    <sheet name="k 10.8.2020" sheetId="32" r:id="rId6"/>
    <sheet name="k 17.8.2020" sheetId="33" r:id="rId7"/>
    <sheet name="k 24.8.2020" sheetId="34" r:id="rId8"/>
    <sheet name="k 31.8.2020" sheetId="35" r:id="rId9"/>
    <sheet name="k 7.9.2020" sheetId="36" r:id="rId10"/>
    <sheet name="k 14.9.2020" sheetId="37" r:id="rId11"/>
    <sheet name="k 21.9.2020" sheetId="3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33" l="1"/>
  <c r="H90" i="33"/>
  <c r="G90" i="33"/>
  <c r="F90" i="33"/>
  <c r="E90" i="33"/>
  <c r="D90" i="33"/>
  <c r="C90" i="33"/>
  <c r="B90" i="33"/>
  <c r="J88" i="33"/>
  <c r="J89" i="33" s="1"/>
  <c r="H88" i="33"/>
  <c r="H89" i="33" s="1"/>
  <c r="G88" i="33"/>
  <c r="F88" i="33"/>
  <c r="F89" i="33" s="1"/>
  <c r="E88" i="33"/>
  <c r="E89" i="33" s="1"/>
  <c r="D88" i="33"/>
  <c r="D89" i="33" s="1"/>
  <c r="C88" i="33"/>
  <c r="C89" i="33" s="1"/>
  <c r="B88" i="33"/>
  <c r="B89" i="33" s="1"/>
  <c r="J87" i="33"/>
  <c r="H87" i="33"/>
  <c r="G87" i="33"/>
  <c r="F87" i="33"/>
  <c r="E87" i="33"/>
  <c r="D87" i="33"/>
  <c r="C87" i="33"/>
  <c r="B87" i="33"/>
  <c r="J80" i="33"/>
  <c r="H80" i="33"/>
  <c r="G80" i="33"/>
  <c r="F80" i="33"/>
  <c r="E80" i="33"/>
  <c r="D80" i="33"/>
  <c r="C80" i="33"/>
  <c r="B80" i="33"/>
  <c r="I79" i="33"/>
  <c r="J78" i="33"/>
  <c r="H78" i="33"/>
  <c r="G78" i="33"/>
  <c r="F78" i="33"/>
  <c r="E78" i="33"/>
  <c r="D78" i="33"/>
  <c r="C78" i="33"/>
  <c r="B78" i="33"/>
  <c r="I77" i="33"/>
  <c r="I78" i="33" s="1"/>
  <c r="I76" i="33"/>
  <c r="I87" i="33" s="1"/>
  <c r="J74" i="33"/>
  <c r="H74" i="33"/>
  <c r="G74" i="33"/>
  <c r="F74" i="33"/>
  <c r="E74" i="33"/>
  <c r="D74" i="33"/>
  <c r="C74" i="33"/>
  <c r="B74" i="33"/>
  <c r="I73" i="33"/>
  <c r="J72" i="33"/>
  <c r="H72" i="33"/>
  <c r="G72" i="33"/>
  <c r="F72" i="33"/>
  <c r="E72" i="33"/>
  <c r="D72" i="33"/>
  <c r="C72" i="33"/>
  <c r="B72" i="33"/>
  <c r="I71" i="33"/>
  <c r="I72" i="33" s="1"/>
  <c r="I70" i="33"/>
  <c r="J68" i="33"/>
  <c r="H68" i="33"/>
  <c r="G68" i="33"/>
  <c r="F68" i="33"/>
  <c r="E68" i="33"/>
  <c r="D68" i="33"/>
  <c r="C68" i="33"/>
  <c r="B68" i="33"/>
  <c r="I67" i="33"/>
  <c r="J66" i="33"/>
  <c r="H66" i="33"/>
  <c r="G66" i="33"/>
  <c r="F66" i="33"/>
  <c r="E66" i="33"/>
  <c r="D66" i="33"/>
  <c r="C66" i="33"/>
  <c r="B66" i="33"/>
  <c r="I65" i="33"/>
  <c r="I66" i="33" s="1"/>
  <c r="I64" i="33"/>
  <c r="J62" i="33"/>
  <c r="H62" i="33"/>
  <c r="G62" i="33"/>
  <c r="F62" i="33"/>
  <c r="E62" i="33"/>
  <c r="D62" i="33"/>
  <c r="C62" i="33"/>
  <c r="B62" i="33"/>
  <c r="I61" i="33"/>
  <c r="J60" i="33"/>
  <c r="H60" i="33"/>
  <c r="G60" i="33"/>
  <c r="F60" i="33"/>
  <c r="E60" i="33"/>
  <c r="D60" i="33"/>
  <c r="C60" i="33"/>
  <c r="B60" i="33"/>
  <c r="I59" i="33"/>
  <c r="I60" i="33" s="1"/>
  <c r="I58" i="33"/>
  <c r="J56" i="33"/>
  <c r="H56" i="33"/>
  <c r="G56" i="33"/>
  <c r="F56" i="33"/>
  <c r="E56" i="33"/>
  <c r="D56" i="33"/>
  <c r="C56" i="33"/>
  <c r="B56" i="33"/>
  <c r="I55" i="33"/>
  <c r="J54" i="33"/>
  <c r="H54" i="33"/>
  <c r="G54" i="33"/>
  <c r="F54" i="33"/>
  <c r="E54" i="33"/>
  <c r="D54" i="33"/>
  <c r="C54" i="33"/>
  <c r="B54" i="33"/>
  <c r="I53" i="33"/>
  <c r="I54" i="33" s="1"/>
  <c r="I52" i="33"/>
  <c r="J50" i="33"/>
  <c r="H50" i="33"/>
  <c r="G50" i="33"/>
  <c r="F50" i="33"/>
  <c r="E50" i="33"/>
  <c r="D50" i="33"/>
  <c r="C50" i="33"/>
  <c r="B50" i="33"/>
  <c r="I49" i="33"/>
  <c r="I50" i="33" s="1"/>
  <c r="J48" i="33"/>
  <c r="H48" i="33"/>
  <c r="G48" i="33"/>
  <c r="F48" i="33"/>
  <c r="E48" i="33"/>
  <c r="D48" i="33"/>
  <c r="C48" i="33"/>
  <c r="B48" i="33"/>
  <c r="I47" i="33"/>
  <c r="I48" i="33" s="1"/>
  <c r="I46" i="33"/>
  <c r="J44" i="33"/>
  <c r="H44" i="33"/>
  <c r="G44" i="33"/>
  <c r="F44" i="33"/>
  <c r="E44" i="33"/>
  <c r="D44" i="33"/>
  <c r="C44" i="33"/>
  <c r="B44" i="33"/>
  <c r="I43" i="33"/>
  <c r="J42" i="33"/>
  <c r="H42" i="33"/>
  <c r="G42" i="33"/>
  <c r="F42" i="33"/>
  <c r="E42" i="33"/>
  <c r="D42" i="33"/>
  <c r="C42" i="33"/>
  <c r="B42" i="33"/>
  <c r="I41" i="33"/>
  <c r="I42" i="33" s="1"/>
  <c r="I40" i="33"/>
  <c r="J38" i="33"/>
  <c r="H38" i="33"/>
  <c r="G38" i="33"/>
  <c r="F38" i="33"/>
  <c r="E38" i="33"/>
  <c r="D38" i="33"/>
  <c r="C38" i="33"/>
  <c r="B38" i="33"/>
  <c r="I37" i="33"/>
  <c r="J36" i="33"/>
  <c r="H36" i="33"/>
  <c r="G36" i="33"/>
  <c r="F36" i="33"/>
  <c r="E36" i="33"/>
  <c r="D36" i="33"/>
  <c r="C36" i="33"/>
  <c r="B36" i="33"/>
  <c r="I35" i="33"/>
  <c r="I36" i="33" s="1"/>
  <c r="I34" i="33"/>
  <c r="J32" i="33"/>
  <c r="H32" i="33"/>
  <c r="G32" i="33"/>
  <c r="F32" i="33"/>
  <c r="E32" i="33"/>
  <c r="D32" i="33"/>
  <c r="C32" i="33"/>
  <c r="B32" i="33"/>
  <c r="I31" i="33"/>
  <c r="J30" i="33"/>
  <c r="H30" i="33"/>
  <c r="G30" i="33"/>
  <c r="F30" i="33"/>
  <c r="E30" i="33"/>
  <c r="D30" i="33"/>
  <c r="C30" i="33"/>
  <c r="B30" i="33"/>
  <c r="I29" i="33"/>
  <c r="I30" i="33" s="1"/>
  <c r="I28" i="33"/>
  <c r="J26" i="33"/>
  <c r="H26" i="33"/>
  <c r="G26" i="33"/>
  <c r="F26" i="33"/>
  <c r="E26" i="33"/>
  <c r="D26" i="33"/>
  <c r="C26" i="33"/>
  <c r="B26" i="33"/>
  <c r="I25" i="33"/>
  <c r="J24" i="33"/>
  <c r="H24" i="33"/>
  <c r="G24" i="33"/>
  <c r="F24" i="33"/>
  <c r="E24" i="33"/>
  <c r="D24" i="33"/>
  <c r="C24" i="33"/>
  <c r="B24" i="33"/>
  <c r="I23" i="33"/>
  <c r="I24" i="33" s="1"/>
  <c r="I22" i="33"/>
  <c r="J20" i="33"/>
  <c r="H20" i="33"/>
  <c r="G20" i="33"/>
  <c r="F20" i="33"/>
  <c r="E20" i="33"/>
  <c r="D20" i="33"/>
  <c r="C20" i="33"/>
  <c r="B20" i="33"/>
  <c r="I19" i="33"/>
  <c r="J18" i="33"/>
  <c r="H18" i="33"/>
  <c r="G18" i="33"/>
  <c r="F18" i="33"/>
  <c r="E18" i="33"/>
  <c r="D18" i="33"/>
  <c r="C18" i="33"/>
  <c r="B18" i="33"/>
  <c r="I17" i="33"/>
  <c r="I18" i="33" s="1"/>
  <c r="I16" i="33"/>
  <c r="J14" i="33"/>
  <c r="H14" i="33"/>
  <c r="G14" i="33"/>
  <c r="F14" i="33"/>
  <c r="E14" i="33"/>
  <c r="D14" i="33"/>
  <c r="C14" i="33"/>
  <c r="B14" i="33"/>
  <c r="I13" i="33"/>
  <c r="J12" i="33"/>
  <c r="H12" i="33"/>
  <c r="G12" i="33"/>
  <c r="F12" i="33"/>
  <c r="E12" i="33"/>
  <c r="D12" i="33"/>
  <c r="C12" i="33"/>
  <c r="B12" i="33"/>
  <c r="I11" i="33"/>
  <c r="I12" i="33" s="1"/>
  <c r="I10" i="33"/>
  <c r="J8" i="33"/>
  <c r="H8" i="33"/>
  <c r="G8" i="33"/>
  <c r="F8" i="33"/>
  <c r="E8" i="33"/>
  <c r="D8" i="33"/>
  <c r="C8" i="33"/>
  <c r="B8" i="33"/>
  <c r="I7" i="33"/>
  <c r="J6" i="33"/>
  <c r="H6" i="33"/>
  <c r="G6" i="33"/>
  <c r="F6" i="33"/>
  <c r="E6" i="33"/>
  <c r="D6" i="33"/>
  <c r="C6" i="33"/>
  <c r="B6" i="33"/>
  <c r="I5" i="33"/>
  <c r="I6" i="33" s="1"/>
  <c r="I4" i="33"/>
  <c r="I68" i="33" l="1"/>
  <c r="I62" i="33"/>
  <c r="I14" i="33"/>
  <c r="I74" i="33"/>
  <c r="I26" i="33"/>
  <c r="I32" i="33"/>
  <c r="I8" i="33"/>
  <c r="I56" i="33"/>
  <c r="I20" i="33"/>
  <c r="B91" i="33"/>
  <c r="I38" i="33"/>
  <c r="D91" i="33"/>
  <c r="C91" i="33"/>
  <c r="F91" i="33"/>
  <c r="H91" i="33"/>
  <c r="I90" i="33"/>
  <c r="G91" i="33"/>
  <c r="J91" i="33"/>
  <c r="E91" i="33"/>
  <c r="I44" i="33"/>
  <c r="I80" i="33"/>
  <c r="G89" i="33"/>
  <c r="I88" i="33"/>
  <c r="I89" i="33" s="1"/>
  <c r="J90" i="32"/>
  <c r="H90" i="32"/>
  <c r="G90" i="32"/>
  <c r="F90" i="32"/>
  <c r="E90" i="32"/>
  <c r="D90" i="32"/>
  <c r="C90" i="32"/>
  <c r="B90" i="32"/>
  <c r="J88" i="32"/>
  <c r="J89" i="32" s="1"/>
  <c r="H88" i="32"/>
  <c r="H89" i="32" s="1"/>
  <c r="G88" i="32"/>
  <c r="G89" i="32" s="1"/>
  <c r="F88" i="32"/>
  <c r="F89" i="32" s="1"/>
  <c r="E88" i="32"/>
  <c r="E89" i="32" s="1"/>
  <c r="D88" i="32"/>
  <c r="C88" i="32"/>
  <c r="C89" i="32" s="1"/>
  <c r="B88" i="32"/>
  <c r="B89" i="32" s="1"/>
  <c r="J87" i="32"/>
  <c r="H87" i="32"/>
  <c r="G87" i="32"/>
  <c r="F87" i="32"/>
  <c r="E87" i="32"/>
  <c r="D87" i="32"/>
  <c r="C87" i="32"/>
  <c r="B87" i="32"/>
  <c r="J80" i="32"/>
  <c r="H80" i="32"/>
  <c r="G80" i="32"/>
  <c r="F80" i="32"/>
  <c r="E80" i="32"/>
  <c r="D80" i="32"/>
  <c r="C80" i="32"/>
  <c r="B80" i="32"/>
  <c r="I79" i="32"/>
  <c r="J78" i="32"/>
  <c r="H78" i="32"/>
  <c r="G78" i="32"/>
  <c r="F78" i="32"/>
  <c r="E78" i="32"/>
  <c r="D78" i="32"/>
  <c r="C78" i="32"/>
  <c r="B78" i="32"/>
  <c r="I77" i="32"/>
  <c r="I78" i="32" s="1"/>
  <c r="I76" i="32"/>
  <c r="I87" i="32" s="1"/>
  <c r="J74" i="32"/>
  <c r="H74" i="32"/>
  <c r="G74" i="32"/>
  <c r="F74" i="32"/>
  <c r="E74" i="32"/>
  <c r="D74" i="32"/>
  <c r="C74" i="32"/>
  <c r="B74" i="32"/>
  <c r="I73" i="32"/>
  <c r="J72" i="32"/>
  <c r="H72" i="32"/>
  <c r="G72" i="32"/>
  <c r="F72" i="32"/>
  <c r="E72" i="32"/>
  <c r="D72" i="32"/>
  <c r="C72" i="32"/>
  <c r="B72" i="32"/>
  <c r="I71" i="32"/>
  <c r="I72" i="32" s="1"/>
  <c r="I70" i="32"/>
  <c r="J68" i="32"/>
  <c r="H68" i="32"/>
  <c r="G68" i="32"/>
  <c r="F68" i="32"/>
  <c r="E68" i="32"/>
  <c r="D68" i="32"/>
  <c r="C68" i="32"/>
  <c r="B68" i="32"/>
  <c r="I67" i="32"/>
  <c r="J66" i="32"/>
  <c r="H66" i="32"/>
  <c r="G66" i="32"/>
  <c r="F66" i="32"/>
  <c r="E66" i="32"/>
  <c r="D66" i="32"/>
  <c r="C66" i="32"/>
  <c r="B66" i="32"/>
  <c r="I65" i="32"/>
  <c r="I66" i="32" s="1"/>
  <c r="I64" i="32"/>
  <c r="J62" i="32"/>
  <c r="H62" i="32"/>
  <c r="G62" i="32"/>
  <c r="F62" i="32"/>
  <c r="E62" i="32"/>
  <c r="D62" i="32"/>
  <c r="C62" i="32"/>
  <c r="B62" i="32"/>
  <c r="I61" i="32"/>
  <c r="J60" i="32"/>
  <c r="H60" i="32"/>
  <c r="G60" i="32"/>
  <c r="F60" i="32"/>
  <c r="E60" i="32"/>
  <c r="D60" i="32"/>
  <c r="C60" i="32"/>
  <c r="B60" i="32"/>
  <c r="I59" i="32"/>
  <c r="I60" i="32" s="1"/>
  <c r="I58" i="32"/>
  <c r="J56" i="32"/>
  <c r="H56" i="32"/>
  <c r="G56" i="32"/>
  <c r="F56" i="32"/>
  <c r="E56" i="32"/>
  <c r="D56" i="32"/>
  <c r="C56" i="32"/>
  <c r="B56" i="32"/>
  <c r="I55" i="32"/>
  <c r="J54" i="32"/>
  <c r="H54" i="32"/>
  <c r="G54" i="32"/>
  <c r="F54" i="32"/>
  <c r="E54" i="32"/>
  <c r="D54" i="32"/>
  <c r="C54" i="32"/>
  <c r="B54" i="32"/>
  <c r="I53" i="32"/>
  <c r="I54" i="32" s="1"/>
  <c r="I52" i="32"/>
  <c r="J50" i="32"/>
  <c r="H50" i="32"/>
  <c r="G50" i="32"/>
  <c r="F50" i="32"/>
  <c r="E50" i="32"/>
  <c r="D50" i="32"/>
  <c r="C50" i="32"/>
  <c r="B50" i="32"/>
  <c r="I49" i="32"/>
  <c r="I50" i="32" s="1"/>
  <c r="J48" i="32"/>
  <c r="H48" i="32"/>
  <c r="G48" i="32"/>
  <c r="F48" i="32"/>
  <c r="E48" i="32"/>
  <c r="D48" i="32"/>
  <c r="C48" i="32"/>
  <c r="B48" i="32"/>
  <c r="I47" i="32"/>
  <c r="I48" i="32" s="1"/>
  <c r="I46" i="32"/>
  <c r="J44" i="32"/>
  <c r="H44" i="32"/>
  <c r="G44" i="32"/>
  <c r="F44" i="32"/>
  <c r="E44" i="32"/>
  <c r="D44" i="32"/>
  <c r="C44" i="32"/>
  <c r="B44" i="32"/>
  <c r="I43" i="32"/>
  <c r="J42" i="32"/>
  <c r="H42" i="32"/>
  <c r="G42" i="32"/>
  <c r="F42" i="32"/>
  <c r="E42" i="32"/>
  <c r="D42" i="32"/>
  <c r="C42" i="32"/>
  <c r="B42" i="32"/>
  <c r="I41" i="32"/>
  <c r="I42" i="32" s="1"/>
  <c r="I40" i="32"/>
  <c r="J38" i="32"/>
  <c r="H38" i="32"/>
  <c r="G38" i="32"/>
  <c r="F38" i="32"/>
  <c r="E38" i="32"/>
  <c r="D38" i="32"/>
  <c r="C38" i="32"/>
  <c r="B38" i="32"/>
  <c r="I37" i="32"/>
  <c r="J36" i="32"/>
  <c r="H36" i="32"/>
  <c r="G36" i="32"/>
  <c r="F36" i="32"/>
  <c r="E36" i="32"/>
  <c r="D36" i="32"/>
  <c r="C36" i="32"/>
  <c r="B36" i="32"/>
  <c r="I35" i="32"/>
  <c r="I36" i="32" s="1"/>
  <c r="I34" i="32"/>
  <c r="J32" i="32"/>
  <c r="H32" i="32"/>
  <c r="G32" i="32"/>
  <c r="F32" i="32"/>
  <c r="E32" i="32"/>
  <c r="D32" i="32"/>
  <c r="C32" i="32"/>
  <c r="B32" i="32"/>
  <c r="I31" i="32"/>
  <c r="J30" i="32"/>
  <c r="H30" i="32"/>
  <c r="G30" i="32"/>
  <c r="F30" i="32"/>
  <c r="E30" i="32"/>
  <c r="D30" i="32"/>
  <c r="C30" i="32"/>
  <c r="B30" i="32"/>
  <c r="I29" i="32"/>
  <c r="I30" i="32" s="1"/>
  <c r="I28" i="32"/>
  <c r="J26" i="32"/>
  <c r="H26" i="32"/>
  <c r="G26" i="32"/>
  <c r="F26" i="32"/>
  <c r="E26" i="32"/>
  <c r="D26" i="32"/>
  <c r="C26" i="32"/>
  <c r="B26" i="32"/>
  <c r="I25" i="32"/>
  <c r="I26" i="32" s="1"/>
  <c r="J24" i="32"/>
  <c r="H24" i="32"/>
  <c r="G24" i="32"/>
  <c r="F24" i="32"/>
  <c r="E24" i="32"/>
  <c r="D24" i="32"/>
  <c r="C24" i="32"/>
  <c r="B24" i="32"/>
  <c r="I23" i="32"/>
  <c r="I24" i="32" s="1"/>
  <c r="I22" i="32"/>
  <c r="J20" i="32"/>
  <c r="H20" i="32"/>
  <c r="G20" i="32"/>
  <c r="F20" i="32"/>
  <c r="E20" i="32"/>
  <c r="D20" i="32"/>
  <c r="C20" i="32"/>
  <c r="B20" i="32"/>
  <c r="I19" i="32"/>
  <c r="J18" i="32"/>
  <c r="H18" i="32"/>
  <c r="G18" i="32"/>
  <c r="F18" i="32"/>
  <c r="E18" i="32"/>
  <c r="D18" i="32"/>
  <c r="C18" i="32"/>
  <c r="B18" i="32"/>
  <c r="I17" i="32"/>
  <c r="I18" i="32" s="1"/>
  <c r="I16" i="32"/>
  <c r="J14" i="32"/>
  <c r="H14" i="32"/>
  <c r="G14" i="32"/>
  <c r="F14" i="32"/>
  <c r="E14" i="32"/>
  <c r="D14" i="32"/>
  <c r="C14" i="32"/>
  <c r="B14" i="32"/>
  <c r="I13" i="32"/>
  <c r="J12" i="32"/>
  <c r="H12" i="32"/>
  <c r="G12" i="32"/>
  <c r="F12" i="32"/>
  <c r="E12" i="32"/>
  <c r="D12" i="32"/>
  <c r="C12" i="32"/>
  <c r="B12" i="32"/>
  <c r="I11" i="32"/>
  <c r="I12" i="32" s="1"/>
  <c r="I10" i="32"/>
  <c r="J8" i="32"/>
  <c r="H8" i="32"/>
  <c r="G8" i="32"/>
  <c r="F8" i="32"/>
  <c r="E8" i="32"/>
  <c r="D8" i="32"/>
  <c r="C8" i="32"/>
  <c r="B8" i="32"/>
  <c r="I7" i="32"/>
  <c r="J6" i="32"/>
  <c r="H6" i="32"/>
  <c r="G6" i="32"/>
  <c r="F6" i="32"/>
  <c r="E6" i="32"/>
  <c r="D6" i="32"/>
  <c r="C6" i="32"/>
  <c r="B6" i="32"/>
  <c r="I5" i="32"/>
  <c r="I6" i="32" s="1"/>
  <c r="I4" i="32"/>
  <c r="I91" i="33" l="1"/>
  <c r="I62" i="32"/>
  <c r="I68" i="32"/>
  <c r="I8" i="32"/>
  <c r="I74" i="32"/>
  <c r="I32" i="32"/>
  <c r="I14" i="32"/>
  <c r="I20" i="32"/>
  <c r="I56" i="32"/>
  <c r="I38" i="32"/>
  <c r="I90" i="32"/>
  <c r="J91" i="32"/>
  <c r="E91" i="32"/>
  <c r="I44" i="32"/>
  <c r="F91" i="32"/>
  <c r="G91" i="32"/>
  <c r="D89" i="32"/>
  <c r="D91" i="32"/>
  <c r="H91" i="32"/>
  <c r="B91" i="32"/>
  <c r="C91" i="32"/>
  <c r="I80" i="32"/>
  <c r="I88" i="32"/>
  <c r="I89" i="32" s="1"/>
  <c r="J90" i="31"/>
  <c r="H90" i="31"/>
  <c r="G90" i="31"/>
  <c r="F90" i="31"/>
  <c r="E90" i="31"/>
  <c r="D90" i="31"/>
  <c r="C90" i="31"/>
  <c r="B90" i="31"/>
  <c r="J88" i="31"/>
  <c r="J89" i="31" s="1"/>
  <c r="H88" i="31"/>
  <c r="H89" i="31" s="1"/>
  <c r="G88" i="31"/>
  <c r="G89" i="31" s="1"/>
  <c r="F88" i="31"/>
  <c r="F89" i="31" s="1"/>
  <c r="E88" i="31"/>
  <c r="E89" i="31" s="1"/>
  <c r="D88" i="31"/>
  <c r="D89" i="31" s="1"/>
  <c r="C88" i="31"/>
  <c r="B88" i="31"/>
  <c r="B89" i="31" s="1"/>
  <c r="J87" i="31"/>
  <c r="H87" i="31"/>
  <c r="G87" i="31"/>
  <c r="F87" i="31"/>
  <c r="E87" i="31"/>
  <c r="D87" i="31"/>
  <c r="C87" i="31"/>
  <c r="B87" i="31"/>
  <c r="I90" i="31"/>
  <c r="I76" i="31"/>
  <c r="I87" i="31" s="1"/>
  <c r="I70" i="31"/>
  <c r="I64" i="31"/>
  <c r="I58" i="31"/>
  <c r="I52" i="31"/>
  <c r="I46" i="31"/>
  <c r="I40" i="31"/>
  <c r="I34" i="31"/>
  <c r="I28" i="31"/>
  <c r="I22" i="31"/>
  <c r="I16" i="31"/>
  <c r="I10" i="31"/>
  <c r="I4" i="31"/>
  <c r="I91" i="32" l="1"/>
  <c r="C91" i="31"/>
  <c r="C89" i="31"/>
  <c r="E91" i="31"/>
  <c r="G91" i="31"/>
  <c r="J91" i="31"/>
  <c r="D91" i="31"/>
  <c r="F91" i="31"/>
  <c r="H91" i="31"/>
  <c r="B91" i="31"/>
  <c r="I88" i="31"/>
  <c r="I89" i="31" s="1"/>
  <c r="I67" i="30"/>
  <c r="I91" i="31" l="1"/>
  <c r="J90" i="30"/>
  <c r="H90" i="30"/>
  <c r="G90" i="30"/>
  <c r="F90" i="30"/>
  <c r="E90" i="30"/>
  <c r="D90" i="30"/>
  <c r="C90" i="30"/>
  <c r="B90" i="30"/>
  <c r="J88" i="30"/>
  <c r="J89" i="30" s="1"/>
  <c r="H88" i="30"/>
  <c r="G88" i="30"/>
  <c r="G89" i="30" s="1"/>
  <c r="F88" i="30"/>
  <c r="F89" i="30" s="1"/>
  <c r="E88" i="30"/>
  <c r="E89" i="30" s="1"/>
  <c r="D88" i="30"/>
  <c r="D89" i="30" s="1"/>
  <c r="C88" i="30"/>
  <c r="C89" i="30" s="1"/>
  <c r="B88" i="30"/>
  <c r="B89" i="30" s="1"/>
  <c r="J87" i="30"/>
  <c r="H87" i="30"/>
  <c r="G87" i="30"/>
  <c r="F87" i="30"/>
  <c r="E87" i="30"/>
  <c r="D87" i="30"/>
  <c r="C87" i="30"/>
  <c r="B87" i="30"/>
  <c r="J80" i="30"/>
  <c r="H80" i="30"/>
  <c r="G80" i="30"/>
  <c r="F80" i="30"/>
  <c r="E80" i="30"/>
  <c r="D80" i="30"/>
  <c r="C80" i="30"/>
  <c r="B80" i="30"/>
  <c r="I79" i="30"/>
  <c r="J78" i="30"/>
  <c r="H78" i="30"/>
  <c r="G78" i="30"/>
  <c r="F78" i="30"/>
  <c r="E78" i="30"/>
  <c r="D78" i="30"/>
  <c r="C78" i="30"/>
  <c r="B78" i="30"/>
  <c r="I77" i="30"/>
  <c r="I78" i="30" s="1"/>
  <c r="I76" i="30"/>
  <c r="J74" i="30"/>
  <c r="H74" i="30"/>
  <c r="G74" i="30"/>
  <c r="F74" i="30"/>
  <c r="E74" i="30"/>
  <c r="D74" i="30"/>
  <c r="C74" i="30"/>
  <c r="B74" i="30"/>
  <c r="I73" i="30"/>
  <c r="J72" i="30"/>
  <c r="H72" i="30"/>
  <c r="G72" i="30"/>
  <c r="F72" i="30"/>
  <c r="E72" i="30"/>
  <c r="D72" i="30"/>
  <c r="C72" i="30"/>
  <c r="B72" i="30"/>
  <c r="I71" i="30"/>
  <c r="I72" i="30" s="1"/>
  <c r="I70" i="30"/>
  <c r="I87" i="30" s="1"/>
  <c r="J68" i="30"/>
  <c r="H68" i="30"/>
  <c r="G68" i="30"/>
  <c r="F68" i="30"/>
  <c r="E68" i="30"/>
  <c r="D68" i="30"/>
  <c r="C68" i="30"/>
  <c r="B68" i="30"/>
  <c r="J66" i="30"/>
  <c r="H66" i="30"/>
  <c r="G66" i="30"/>
  <c r="F66" i="30"/>
  <c r="E66" i="30"/>
  <c r="D66" i="30"/>
  <c r="C66" i="30"/>
  <c r="B66" i="30"/>
  <c r="I65" i="30"/>
  <c r="I66" i="30" s="1"/>
  <c r="I64" i="30"/>
  <c r="J62" i="30"/>
  <c r="H62" i="30"/>
  <c r="G62" i="30"/>
  <c r="F62" i="30"/>
  <c r="E62" i="30"/>
  <c r="D62" i="30"/>
  <c r="C62" i="30"/>
  <c r="B62" i="30"/>
  <c r="I61" i="30"/>
  <c r="I62" i="30" s="1"/>
  <c r="J60" i="30"/>
  <c r="H60" i="30"/>
  <c r="G60" i="30"/>
  <c r="F60" i="30"/>
  <c r="E60" i="30"/>
  <c r="D60" i="30"/>
  <c r="C60" i="30"/>
  <c r="B60" i="30"/>
  <c r="I59" i="30"/>
  <c r="I60" i="30" s="1"/>
  <c r="I58" i="30"/>
  <c r="J56" i="30"/>
  <c r="H56" i="30"/>
  <c r="G56" i="30"/>
  <c r="F56" i="30"/>
  <c r="E56" i="30"/>
  <c r="D56" i="30"/>
  <c r="C56" i="30"/>
  <c r="B56" i="30"/>
  <c r="I55" i="30"/>
  <c r="I56" i="30" s="1"/>
  <c r="J54" i="30"/>
  <c r="H54" i="30"/>
  <c r="G54" i="30"/>
  <c r="F54" i="30"/>
  <c r="E54" i="30"/>
  <c r="D54" i="30"/>
  <c r="C54" i="30"/>
  <c r="B54" i="30"/>
  <c r="I53" i="30"/>
  <c r="I54" i="30" s="1"/>
  <c r="I52" i="30"/>
  <c r="J50" i="30"/>
  <c r="H50" i="30"/>
  <c r="G50" i="30"/>
  <c r="F50" i="30"/>
  <c r="E50" i="30"/>
  <c r="D50" i="30"/>
  <c r="C50" i="30"/>
  <c r="B50" i="30"/>
  <c r="I49" i="30"/>
  <c r="I50" i="30" s="1"/>
  <c r="J48" i="30"/>
  <c r="H48" i="30"/>
  <c r="G48" i="30"/>
  <c r="F48" i="30"/>
  <c r="E48" i="30"/>
  <c r="D48" i="30"/>
  <c r="C48" i="30"/>
  <c r="B48" i="30"/>
  <c r="I47" i="30"/>
  <c r="I48" i="30" s="1"/>
  <c r="I46" i="30"/>
  <c r="J44" i="30"/>
  <c r="H44" i="30"/>
  <c r="G44" i="30"/>
  <c r="F44" i="30"/>
  <c r="E44" i="30"/>
  <c r="D44" i="30"/>
  <c r="C44" i="30"/>
  <c r="B44" i="30"/>
  <c r="I43" i="30"/>
  <c r="J42" i="30"/>
  <c r="H42" i="30"/>
  <c r="G42" i="30"/>
  <c r="F42" i="30"/>
  <c r="E42" i="30"/>
  <c r="D42" i="30"/>
  <c r="C42" i="30"/>
  <c r="B42" i="30"/>
  <c r="I41" i="30"/>
  <c r="I42" i="30" s="1"/>
  <c r="I40" i="30"/>
  <c r="J38" i="30"/>
  <c r="H38" i="30"/>
  <c r="G38" i="30"/>
  <c r="F38" i="30"/>
  <c r="E38" i="30"/>
  <c r="D38" i="30"/>
  <c r="C38" i="30"/>
  <c r="B38" i="30"/>
  <c r="I37" i="30"/>
  <c r="J36" i="30"/>
  <c r="H36" i="30"/>
  <c r="G36" i="30"/>
  <c r="F36" i="30"/>
  <c r="E36" i="30"/>
  <c r="D36" i="30"/>
  <c r="C36" i="30"/>
  <c r="B36" i="30"/>
  <c r="I35" i="30"/>
  <c r="I36" i="30" s="1"/>
  <c r="I34" i="30"/>
  <c r="J32" i="30"/>
  <c r="H32" i="30"/>
  <c r="G32" i="30"/>
  <c r="F32" i="30"/>
  <c r="E32" i="30"/>
  <c r="D32" i="30"/>
  <c r="C32" i="30"/>
  <c r="B32" i="30"/>
  <c r="I31" i="30"/>
  <c r="J30" i="30"/>
  <c r="H30" i="30"/>
  <c r="G30" i="30"/>
  <c r="F30" i="30"/>
  <c r="E30" i="30"/>
  <c r="D30" i="30"/>
  <c r="C30" i="30"/>
  <c r="B30" i="30"/>
  <c r="I29" i="30"/>
  <c r="I30" i="30" s="1"/>
  <c r="I28" i="30"/>
  <c r="J26" i="30"/>
  <c r="H26" i="30"/>
  <c r="G26" i="30"/>
  <c r="F26" i="30"/>
  <c r="E26" i="30"/>
  <c r="D26" i="30"/>
  <c r="C26" i="30"/>
  <c r="B26" i="30"/>
  <c r="I25" i="30"/>
  <c r="J24" i="30"/>
  <c r="H24" i="30"/>
  <c r="G24" i="30"/>
  <c r="F24" i="30"/>
  <c r="E24" i="30"/>
  <c r="D24" i="30"/>
  <c r="C24" i="30"/>
  <c r="B24" i="30"/>
  <c r="I23" i="30"/>
  <c r="I24" i="30" s="1"/>
  <c r="I22" i="30"/>
  <c r="J20" i="30"/>
  <c r="H20" i="30"/>
  <c r="G20" i="30"/>
  <c r="F20" i="30"/>
  <c r="E20" i="30"/>
  <c r="D20" i="30"/>
  <c r="C20" i="30"/>
  <c r="B20" i="30"/>
  <c r="I19" i="30"/>
  <c r="J18" i="30"/>
  <c r="H18" i="30"/>
  <c r="G18" i="30"/>
  <c r="F18" i="30"/>
  <c r="E18" i="30"/>
  <c r="D18" i="30"/>
  <c r="C18" i="30"/>
  <c r="B18" i="30"/>
  <c r="I17" i="30"/>
  <c r="I18" i="30" s="1"/>
  <c r="I16" i="30"/>
  <c r="J14" i="30"/>
  <c r="H14" i="30"/>
  <c r="G14" i="30"/>
  <c r="F14" i="30"/>
  <c r="E14" i="30"/>
  <c r="D14" i="30"/>
  <c r="C14" i="30"/>
  <c r="B14" i="30"/>
  <c r="I13" i="30"/>
  <c r="J12" i="30"/>
  <c r="H12" i="30"/>
  <c r="G12" i="30"/>
  <c r="F12" i="30"/>
  <c r="E12" i="30"/>
  <c r="D12" i="30"/>
  <c r="C12" i="30"/>
  <c r="B12" i="30"/>
  <c r="I11" i="30"/>
  <c r="I12" i="30" s="1"/>
  <c r="I10" i="30"/>
  <c r="J8" i="30"/>
  <c r="H8" i="30"/>
  <c r="G8" i="30"/>
  <c r="F8" i="30"/>
  <c r="E8" i="30"/>
  <c r="D8" i="30"/>
  <c r="C8" i="30"/>
  <c r="B8" i="30"/>
  <c r="I7" i="30"/>
  <c r="I8" i="30" s="1"/>
  <c r="J6" i="30"/>
  <c r="H6" i="30"/>
  <c r="G6" i="30"/>
  <c r="F6" i="30"/>
  <c r="E6" i="30"/>
  <c r="D6" i="30"/>
  <c r="C6" i="30"/>
  <c r="B6" i="30"/>
  <c r="I5" i="30"/>
  <c r="I6" i="30" s="1"/>
  <c r="I4" i="30"/>
  <c r="I68" i="30" l="1"/>
  <c r="I74" i="30"/>
  <c r="I26" i="30"/>
  <c r="I32" i="30"/>
  <c r="I14" i="30"/>
  <c r="I44" i="30"/>
  <c r="I38" i="30"/>
  <c r="H91" i="30"/>
  <c r="J91" i="30"/>
  <c r="B91" i="30"/>
  <c r="C91" i="30"/>
  <c r="D91" i="30"/>
  <c r="I90" i="30"/>
  <c r="F91" i="30"/>
  <c r="G91" i="30"/>
  <c r="E91" i="30"/>
  <c r="I20" i="30"/>
  <c r="I80" i="30"/>
  <c r="I88" i="30"/>
  <c r="I89" i="30" s="1"/>
  <c r="H89" i="30"/>
  <c r="J90" i="29"/>
  <c r="H90" i="29"/>
  <c r="G90" i="29"/>
  <c r="F90" i="29"/>
  <c r="E90" i="29"/>
  <c r="D90" i="29"/>
  <c r="C90" i="29"/>
  <c r="B90" i="29"/>
  <c r="J88" i="29"/>
  <c r="J89" i="29" s="1"/>
  <c r="H88" i="29"/>
  <c r="H89" i="29" s="1"/>
  <c r="G88" i="29"/>
  <c r="G89" i="29" s="1"/>
  <c r="F88" i="29"/>
  <c r="F89" i="29" s="1"/>
  <c r="E88" i="29"/>
  <c r="D88" i="29"/>
  <c r="D89" i="29" s="1"/>
  <c r="C88" i="29"/>
  <c r="B88" i="29"/>
  <c r="B89" i="29" s="1"/>
  <c r="J87" i="29"/>
  <c r="H87" i="29"/>
  <c r="G87" i="29"/>
  <c r="F87" i="29"/>
  <c r="E87" i="29"/>
  <c r="D87" i="29"/>
  <c r="C87" i="29"/>
  <c r="B87" i="29"/>
  <c r="J80" i="29"/>
  <c r="H80" i="29"/>
  <c r="G80" i="29"/>
  <c r="F80" i="29"/>
  <c r="E80" i="29"/>
  <c r="D80" i="29"/>
  <c r="C80" i="29"/>
  <c r="B80" i="29"/>
  <c r="I79" i="29"/>
  <c r="J78" i="29"/>
  <c r="H78" i="29"/>
  <c r="G78" i="29"/>
  <c r="F78" i="29"/>
  <c r="E78" i="29"/>
  <c r="D78" i="29"/>
  <c r="C78" i="29"/>
  <c r="B78" i="29"/>
  <c r="I77" i="29"/>
  <c r="I78" i="29" s="1"/>
  <c r="I76" i="29"/>
  <c r="I87" i="29" s="1"/>
  <c r="J74" i="29"/>
  <c r="H74" i="29"/>
  <c r="G74" i="29"/>
  <c r="F74" i="29"/>
  <c r="E74" i="29"/>
  <c r="D74" i="29"/>
  <c r="C74" i="29"/>
  <c r="B74" i="29"/>
  <c r="I73" i="29"/>
  <c r="J72" i="29"/>
  <c r="H72" i="29"/>
  <c r="G72" i="29"/>
  <c r="F72" i="29"/>
  <c r="E72" i="29"/>
  <c r="D72" i="29"/>
  <c r="C72" i="29"/>
  <c r="B72" i="29"/>
  <c r="I71" i="29"/>
  <c r="I72" i="29" s="1"/>
  <c r="I70" i="29"/>
  <c r="J68" i="29"/>
  <c r="H68" i="29"/>
  <c r="G68" i="29"/>
  <c r="F68" i="29"/>
  <c r="E68" i="29"/>
  <c r="D68" i="29"/>
  <c r="C68" i="29"/>
  <c r="B68" i="29"/>
  <c r="I67" i="29"/>
  <c r="J66" i="29"/>
  <c r="H66" i="29"/>
  <c r="G66" i="29"/>
  <c r="F66" i="29"/>
  <c r="E66" i="29"/>
  <c r="D66" i="29"/>
  <c r="C66" i="29"/>
  <c r="B66" i="29"/>
  <c r="I65" i="29"/>
  <c r="I66" i="29" s="1"/>
  <c r="I64" i="29"/>
  <c r="J62" i="29"/>
  <c r="H62" i="29"/>
  <c r="G62" i="29"/>
  <c r="F62" i="29"/>
  <c r="E62" i="29"/>
  <c r="D62" i="29"/>
  <c r="C62" i="29"/>
  <c r="B62" i="29"/>
  <c r="I61" i="29"/>
  <c r="I62" i="29" s="1"/>
  <c r="J60" i="29"/>
  <c r="H60" i="29"/>
  <c r="G60" i="29"/>
  <c r="F60" i="29"/>
  <c r="E60" i="29"/>
  <c r="D60" i="29"/>
  <c r="C60" i="29"/>
  <c r="B60" i="29"/>
  <c r="I59" i="29"/>
  <c r="I60" i="29" s="1"/>
  <c r="I58" i="29"/>
  <c r="J56" i="29"/>
  <c r="H56" i="29"/>
  <c r="G56" i="29"/>
  <c r="F56" i="29"/>
  <c r="E56" i="29"/>
  <c r="D56" i="29"/>
  <c r="C56" i="29"/>
  <c r="B56" i="29"/>
  <c r="I55" i="29"/>
  <c r="J54" i="29"/>
  <c r="H54" i="29"/>
  <c r="G54" i="29"/>
  <c r="F54" i="29"/>
  <c r="E54" i="29"/>
  <c r="D54" i="29"/>
  <c r="C54" i="29"/>
  <c r="B54" i="29"/>
  <c r="I53" i="29"/>
  <c r="I54" i="29" s="1"/>
  <c r="I52" i="29"/>
  <c r="J50" i="29"/>
  <c r="H50" i="29"/>
  <c r="G50" i="29"/>
  <c r="F50" i="29"/>
  <c r="E50" i="29"/>
  <c r="D50" i="29"/>
  <c r="C50" i="29"/>
  <c r="B50" i="29"/>
  <c r="I49" i="29"/>
  <c r="I50" i="29" s="1"/>
  <c r="J48" i="29"/>
  <c r="H48" i="29"/>
  <c r="G48" i="29"/>
  <c r="F48" i="29"/>
  <c r="E48" i="29"/>
  <c r="D48" i="29"/>
  <c r="C48" i="29"/>
  <c r="B48" i="29"/>
  <c r="I47" i="29"/>
  <c r="I48" i="29" s="1"/>
  <c r="I46" i="29"/>
  <c r="J44" i="29"/>
  <c r="H44" i="29"/>
  <c r="G44" i="29"/>
  <c r="F44" i="29"/>
  <c r="E44" i="29"/>
  <c r="D44" i="29"/>
  <c r="C44" i="29"/>
  <c r="B44" i="29"/>
  <c r="I43" i="29"/>
  <c r="I44" i="29" s="1"/>
  <c r="J42" i="29"/>
  <c r="H42" i="29"/>
  <c r="G42" i="29"/>
  <c r="F42" i="29"/>
  <c r="E42" i="29"/>
  <c r="D42" i="29"/>
  <c r="C42" i="29"/>
  <c r="B42" i="29"/>
  <c r="I41" i="29"/>
  <c r="I42" i="29" s="1"/>
  <c r="I40" i="29"/>
  <c r="J38" i="29"/>
  <c r="H38" i="29"/>
  <c r="G38" i="29"/>
  <c r="F38" i="29"/>
  <c r="E38" i="29"/>
  <c r="D38" i="29"/>
  <c r="C38" i="29"/>
  <c r="B38" i="29"/>
  <c r="I37" i="29"/>
  <c r="J36" i="29"/>
  <c r="H36" i="29"/>
  <c r="G36" i="29"/>
  <c r="F36" i="29"/>
  <c r="E36" i="29"/>
  <c r="D36" i="29"/>
  <c r="C36" i="29"/>
  <c r="B36" i="29"/>
  <c r="I35" i="29"/>
  <c r="I36" i="29" s="1"/>
  <c r="I34" i="29"/>
  <c r="J32" i="29"/>
  <c r="H32" i="29"/>
  <c r="G32" i="29"/>
  <c r="F32" i="29"/>
  <c r="E32" i="29"/>
  <c r="D32" i="29"/>
  <c r="C32" i="29"/>
  <c r="B32" i="29"/>
  <c r="I31" i="29"/>
  <c r="J30" i="29"/>
  <c r="H30" i="29"/>
  <c r="G30" i="29"/>
  <c r="F30" i="29"/>
  <c r="E30" i="29"/>
  <c r="D30" i="29"/>
  <c r="C30" i="29"/>
  <c r="B30" i="29"/>
  <c r="I29" i="29"/>
  <c r="I30" i="29" s="1"/>
  <c r="I28" i="29"/>
  <c r="J26" i="29"/>
  <c r="H26" i="29"/>
  <c r="G26" i="29"/>
  <c r="F26" i="29"/>
  <c r="E26" i="29"/>
  <c r="D26" i="29"/>
  <c r="C26" i="29"/>
  <c r="B26" i="29"/>
  <c r="I25" i="29"/>
  <c r="J24" i="29"/>
  <c r="H24" i="29"/>
  <c r="G24" i="29"/>
  <c r="F24" i="29"/>
  <c r="E24" i="29"/>
  <c r="D24" i="29"/>
  <c r="C24" i="29"/>
  <c r="B24" i="29"/>
  <c r="I23" i="29"/>
  <c r="I24" i="29" s="1"/>
  <c r="I22" i="29"/>
  <c r="J20" i="29"/>
  <c r="H20" i="29"/>
  <c r="G20" i="29"/>
  <c r="F20" i="29"/>
  <c r="E20" i="29"/>
  <c r="D20" i="29"/>
  <c r="C20" i="29"/>
  <c r="B20" i="29"/>
  <c r="I19" i="29"/>
  <c r="J18" i="29"/>
  <c r="H18" i="29"/>
  <c r="G18" i="29"/>
  <c r="F18" i="29"/>
  <c r="E18" i="29"/>
  <c r="D18" i="29"/>
  <c r="C18" i="29"/>
  <c r="B18" i="29"/>
  <c r="I17" i="29"/>
  <c r="I18" i="29" s="1"/>
  <c r="I16" i="29"/>
  <c r="J14" i="29"/>
  <c r="H14" i="29"/>
  <c r="G14" i="29"/>
  <c r="F14" i="29"/>
  <c r="E14" i="29"/>
  <c r="D14" i="29"/>
  <c r="C14" i="29"/>
  <c r="B14" i="29"/>
  <c r="I13" i="29"/>
  <c r="J12" i="29"/>
  <c r="H12" i="29"/>
  <c r="G12" i="29"/>
  <c r="F12" i="29"/>
  <c r="E12" i="29"/>
  <c r="D12" i="29"/>
  <c r="C12" i="29"/>
  <c r="B12" i="29"/>
  <c r="I11" i="29"/>
  <c r="I12" i="29" s="1"/>
  <c r="I10" i="29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6" i="29" s="1"/>
  <c r="I4" i="29"/>
  <c r="I91" i="30" l="1"/>
  <c r="I74" i="29"/>
  <c r="I68" i="29"/>
  <c r="I20" i="29"/>
  <c r="I8" i="29"/>
  <c r="I26" i="29"/>
  <c r="I32" i="29"/>
  <c r="I14" i="29"/>
  <c r="I56" i="29"/>
  <c r="I38" i="29"/>
  <c r="J91" i="29"/>
  <c r="C91" i="29"/>
  <c r="C89" i="29"/>
  <c r="E89" i="29"/>
  <c r="F91" i="29"/>
  <c r="I90" i="29"/>
  <c r="E91" i="29"/>
  <c r="G91" i="29"/>
  <c r="H91" i="29"/>
  <c r="B91" i="29"/>
  <c r="D91" i="29"/>
  <c r="I88" i="29"/>
  <c r="I89" i="29" s="1"/>
  <c r="I80" i="29"/>
  <c r="J90" i="28"/>
  <c r="H90" i="28"/>
  <c r="G90" i="28"/>
  <c r="F90" i="28"/>
  <c r="E90" i="28"/>
  <c r="D90" i="28"/>
  <c r="C90" i="28"/>
  <c r="B90" i="28"/>
  <c r="J88" i="28"/>
  <c r="H88" i="28"/>
  <c r="H89" i="28" s="1"/>
  <c r="G88" i="28"/>
  <c r="F88" i="28"/>
  <c r="F89" i="28" s="1"/>
  <c r="E88" i="28"/>
  <c r="E89" i="28" s="1"/>
  <c r="D88" i="28"/>
  <c r="D89" i="28" s="1"/>
  <c r="C88" i="28"/>
  <c r="B88" i="28"/>
  <c r="J87" i="28"/>
  <c r="H87" i="28"/>
  <c r="G87" i="28"/>
  <c r="F87" i="28"/>
  <c r="E87" i="28"/>
  <c r="D87" i="28"/>
  <c r="C87" i="28"/>
  <c r="B87" i="28"/>
  <c r="J80" i="28"/>
  <c r="H80" i="28"/>
  <c r="G80" i="28"/>
  <c r="F80" i="28"/>
  <c r="E80" i="28"/>
  <c r="D80" i="28"/>
  <c r="C80" i="28"/>
  <c r="B80" i="28"/>
  <c r="I79" i="28"/>
  <c r="J78" i="28"/>
  <c r="H78" i="28"/>
  <c r="G78" i="28"/>
  <c r="F78" i="28"/>
  <c r="E78" i="28"/>
  <c r="D78" i="28"/>
  <c r="C78" i="28"/>
  <c r="B78" i="28"/>
  <c r="I77" i="28"/>
  <c r="I78" i="28" s="1"/>
  <c r="I76" i="28"/>
  <c r="I87" i="28" s="1"/>
  <c r="J74" i="28"/>
  <c r="H74" i="28"/>
  <c r="G74" i="28"/>
  <c r="F74" i="28"/>
  <c r="E74" i="28"/>
  <c r="D74" i="28"/>
  <c r="C74" i="28"/>
  <c r="B74" i="28"/>
  <c r="I73" i="28"/>
  <c r="J72" i="28"/>
  <c r="H72" i="28"/>
  <c r="G72" i="28"/>
  <c r="F72" i="28"/>
  <c r="E72" i="28"/>
  <c r="D72" i="28"/>
  <c r="C72" i="28"/>
  <c r="B72" i="28"/>
  <c r="I71" i="28"/>
  <c r="I72" i="28" s="1"/>
  <c r="I70" i="28"/>
  <c r="J68" i="28"/>
  <c r="H68" i="28"/>
  <c r="G68" i="28"/>
  <c r="F68" i="28"/>
  <c r="E68" i="28"/>
  <c r="D68" i="28"/>
  <c r="C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I64" i="28"/>
  <c r="J62" i="28"/>
  <c r="H62" i="28"/>
  <c r="G62" i="28"/>
  <c r="F62" i="28"/>
  <c r="E62" i="28"/>
  <c r="D62" i="28"/>
  <c r="C62" i="28"/>
  <c r="B62" i="28"/>
  <c r="I61" i="28"/>
  <c r="I62" i="28" s="1"/>
  <c r="J60" i="28"/>
  <c r="H60" i="28"/>
  <c r="G60" i="28"/>
  <c r="F60" i="28"/>
  <c r="E60" i="28"/>
  <c r="D60" i="28"/>
  <c r="C60" i="28"/>
  <c r="B60" i="28"/>
  <c r="I59" i="28"/>
  <c r="I60" i="28" s="1"/>
  <c r="I58" i="28"/>
  <c r="J56" i="28"/>
  <c r="H56" i="28"/>
  <c r="G56" i="28"/>
  <c r="F56" i="28"/>
  <c r="E56" i="28"/>
  <c r="D56" i="28"/>
  <c r="C56" i="28"/>
  <c r="B56" i="28"/>
  <c r="I55" i="28"/>
  <c r="I56" i="28" s="1"/>
  <c r="J54" i="28"/>
  <c r="H54" i="28"/>
  <c r="G54" i="28"/>
  <c r="F54" i="28"/>
  <c r="E54" i="28"/>
  <c r="D54" i="28"/>
  <c r="C54" i="28"/>
  <c r="B54" i="28"/>
  <c r="I53" i="28"/>
  <c r="I54" i="28" s="1"/>
  <c r="I52" i="28"/>
  <c r="J50" i="28"/>
  <c r="H50" i="28"/>
  <c r="G50" i="28"/>
  <c r="F50" i="28"/>
  <c r="E50" i="28"/>
  <c r="D50" i="28"/>
  <c r="C50" i="28"/>
  <c r="B50" i="28"/>
  <c r="I49" i="28"/>
  <c r="I50" i="28" s="1"/>
  <c r="J48" i="28"/>
  <c r="H48" i="28"/>
  <c r="G48" i="28"/>
  <c r="F48" i="28"/>
  <c r="E48" i="28"/>
  <c r="D48" i="28"/>
  <c r="C48" i="28"/>
  <c r="B48" i="28"/>
  <c r="I47" i="28"/>
  <c r="I48" i="28" s="1"/>
  <c r="I46" i="28"/>
  <c r="J44" i="28"/>
  <c r="H44" i="28"/>
  <c r="G44" i="28"/>
  <c r="F44" i="28"/>
  <c r="E44" i="28"/>
  <c r="D44" i="28"/>
  <c r="C44" i="28"/>
  <c r="B44" i="28"/>
  <c r="I43" i="28"/>
  <c r="J42" i="28"/>
  <c r="H42" i="28"/>
  <c r="G42" i="28"/>
  <c r="F42" i="28"/>
  <c r="E42" i="28"/>
  <c r="D42" i="28"/>
  <c r="C42" i="28"/>
  <c r="B42" i="28"/>
  <c r="I41" i="28"/>
  <c r="I42" i="28" s="1"/>
  <c r="I40" i="28"/>
  <c r="J38" i="28"/>
  <c r="H38" i="28"/>
  <c r="G38" i="28"/>
  <c r="F38" i="28"/>
  <c r="E38" i="28"/>
  <c r="D38" i="28"/>
  <c r="C38" i="28"/>
  <c r="B38" i="28"/>
  <c r="I37" i="28"/>
  <c r="J36" i="28"/>
  <c r="H36" i="28"/>
  <c r="G36" i="28"/>
  <c r="F36" i="28"/>
  <c r="E36" i="28"/>
  <c r="D36" i="28"/>
  <c r="C36" i="28"/>
  <c r="B36" i="28"/>
  <c r="I35" i="28"/>
  <c r="I36" i="28" s="1"/>
  <c r="I34" i="28"/>
  <c r="J32" i="28"/>
  <c r="H32" i="28"/>
  <c r="G32" i="28"/>
  <c r="F32" i="28"/>
  <c r="E32" i="28"/>
  <c r="D32" i="28"/>
  <c r="C32" i="28"/>
  <c r="B32" i="28"/>
  <c r="I31" i="28"/>
  <c r="J30" i="28"/>
  <c r="H30" i="28"/>
  <c r="G30" i="28"/>
  <c r="F30" i="28"/>
  <c r="E30" i="28"/>
  <c r="D30" i="28"/>
  <c r="C30" i="28"/>
  <c r="B30" i="28"/>
  <c r="I29" i="28"/>
  <c r="I30" i="28" s="1"/>
  <c r="I28" i="28"/>
  <c r="J26" i="28"/>
  <c r="H26" i="28"/>
  <c r="G26" i="28"/>
  <c r="F26" i="28"/>
  <c r="E26" i="28"/>
  <c r="D26" i="28"/>
  <c r="C26" i="28"/>
  <c r="B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I22" i="28"/>
  <c r="J20" i="28"/>
  <c r="H20" i="28"/>
  <c r="G20" i="28"/>
  <c r="F20" i="28"/>
  <c r="E20" i="28"/>
  <c r="D20" i="28"/>
  <c r="C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I16" i="28"/>
  <c r="J14" i="28"/>
  <c r="H14" i="28"/>
  <c r="G14" i="28"/>
  <c r="F14" i="28"/>
  <c r="E14" i="28"/>
  <c r="D14" i="28"/>
  <c r="C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I10" i="28"/>
  <c r="J8" i="28"/>
  <c r="H8" i="28"/>
  <c r="G8" i="28"/>
  <c r="F8" i="28"/>
  <c r="E8" i="28"/>
  <c r="D8" i="28"/>
  <c r="C8" i="28"/>
  <c r="B8" i="28"/>
  <c r="I7" i="28"/>
  <c r="J6" i="28"/>
  <c r="H6" i="28"/>
  <c r="G6" i="28"/>
  <c r="F6" i="28"/>
  <c r="E6" i="28"/>
  <c r="D6" i="28"/>
  <c r="C6" i="28"/>
  <c r="B6" i="28"/>
  <c r="I5" i="28"/>
  <c r="I6" i="28" s="1"/>
  <c r="I4" i="28"/>
  <c r="I91" i="29" l="1"/>
  <c r="I68" i="28"/>
  <c r="J91" i="28"/>
  <c r="I74" i="28"/>
  <c r="I8" i="28"/>
  <c r="I20" i="28"/>
  <c r="I14" i="28"/>
  <c r="B91" i="28"/>
  <c r="I32" i="28"/>
  <c r="C89" i="28"/>
  <c r="C91" i="28"/>
  <c r="I38" i="28"/>
  <c r="G91" i="28"/>
  <c r="I90" i="28"/>
  <c r="D91" i="28"/>
  <c r="I44" i="28"/>
  <c r="E91" i="28"/>
  <c r="H91" i="28"/>
  <c r="F91" i="28"/>
  <c r="G89" i="28"/>
  <c r="I80" i="28"/>
  <c r="I88" i="28"/>
  <c r="I89" i="28" s="1"/>
  <c r="B89" i="28"/>
  <c r="J89" i="28"/>
  <c r="I76" i="27"/>
  <c r="I70" i="27"/>
  <c r="I64" i="27"/>
  <c r="I58" i="27"/>
  <c r="I52" i="27"/>
  <c r="I46" i="27"/>
  <c r="I40" i="27"/>
  <c r="I34" i="27"/>
  <c r="I28" i="27"/>
  <c r="I22" i="27"/>
  <c r="I16" i="27"/>
  <c r="I10" i="27"/>
  <c r="I4" i="27"/>
  <c r="I91" i="28" l="1"/>
  <c r="I77" i="27"/>
  <c r="E87" i="27" l="1"/>
  <c r="C80" i="27" l="1"/>
  <c r="D80" i="27"/>
  <c r="E80" i="27"/>
  <c r="F80" i="27"/>
  <c r="G80" i="27"/>
  <c r="H80" i="27"/>
  <c r="J80" i="27"/>
  <c r="B80" i="27"/>
  <c r="C74" i="27"/>
  <c r="E74" i="27"/>
  <c r="F74" i="27"/>
  <c r="G74" i="27"/>
  <c r="H74" i="27"/>
  <c r="J74" i="27"/>
  <c r="B68" i="27"/>
  <c r="C68" i="27"/>
  <c r="E68" i="27"/>
  <c r="F68" i="27"/>
  <c r="G68" i="27"/>
  <c r="H68" i="27"/>
  <c r="J68" i="27"/>
  <c r="C62" i="27"/>
  <c r="F62" i="27"/>
  <c r="G62" i="27"/>
  <c r="H62" i="27"/>
  <c r="C56" i="27"/>
  <c r="D56" i="27"/>
  <c r="E56" i="27"/>
  <c r="F56" i="27"/>
  <c r="G56" i="27"/>
  <c r="H56" i="27"/>
  <c r="J56" i="27"/>
  <c r="B56" i="27"/>
  <c r="B50" i="27"/>
  <c r="C50" i="27"/>
  <c r="J50" i="27"/>
  <c r="E50" i="27"/>
  <c r="F50" i="27"/>
  <c r="G50" i="27"/>
  <c r="H50" i="27"/>
  <c r="B44" i="27"/>
  <c r="C44" i="27"/>
  <c r="E44" i="27"/>
  <c r="F44" i="27"/>
  <c r="G44" i="27"/>
  <c r="H44" i="27"/>
  <c r="J44" i="27"/>
  <c r="B38" i="27"/>
  <c r="C38" i="27"/>
  <c r="E38" i="27"/>
  <c r="F38" i="27"/>
  <c r="G38" i="27"/>
  <c r="H38" i="27"/>
  <c r="J38" i="27"/>
  <c r="C32" i="27"/>
  <c r="E32" i="27"/>
  <c r="F32" i="27"/>
  <c r="G32" i="27"/>
  <c r="H32" i="27"/>
  <c r="J32" i="27"/>
  <c r="B26" i="27"/>
  <c r="C26" i="27"/>
  <c r="E26" i="27"/>
  <c r="F26" i="27"/>
  <c r="G26" i="27"/>
  <c r="H26" i="27"/>
  <c r="J26" i="27"/>
  <c r="J20" i="27"/>
  <c r="E20" i="27"/>
  <c r="F20" i="27"/>
  <c r="G20" i="27"/>
  <c r="H20" i="27"/>
  <c r="C20" i="27"/>
  <c r="J14" i="27"/>
  <c r="E14" i="27"/>
  <c r="F14" i="27"/>
  <c r="G14" i="27"/>
  <c r="H14" i="27"/>
  <c r="B14" i="27"/>
  <c r="C14" i="27"/>
  <c r="J8" i="27"/>
  <c r="B8" i="27"/>
  <c r="C8" i="27"/>
  <c r="E8" i="27"/>
  <c r="F8" i="27"/>
  <c r="G8" i="27"/>
  <c r="H8" i="27"/>
  <c r="D8" i="27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D26" i="27"/>
  <c r="I25" i="27"/>
  <c r="J24" i="27"/>
  <c r="H24" i="27"/>
  <c r="G24" i="27"/>
  <c r="F24" i="27"/>
  <c r="E24" i="27"/>
  <c r="D24" i="27"/>
  <c r="C24" i="27"/>
  <c r="B24" i="27"/>
  <c r="I23" i="27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50" i="27" l="1"/>
  <c r="I7" i="27" l="1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4" i="27" l="1"/>
  <c r="I48" i="27" l="1"/>
  <c r="I24" i="27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D87" i="27"/>
  <c r="C87" i="27"/>
  <c r="B87" i="27"/>
  <c r="I79" i="27"/>
  <c r="I80" i="27" s="1"/>
  <c r="J78" i="27"/>
  <c r="H78" i="27"/>
  <c r="G78" i="27"/>
  <c r="F78" i="27"/>
  <c r="E78" i="27"/>
  <c r="D78" i="27"/>
  <c r="C78" i="27"/>
  <c r="B78" i="27"/>
  <c r="I72" i="27"/>
  <c r="I66" i="27"/>
  <c r="I60" i="27"/>
  <c r="I55" i="27"/>
  <c r="J54" i="27"/>
  <c r="H54" i="27"/>
  <c r="G54" i="27"/>
  <c r="F54" i="27"/>
  <c r="E54" i="27"/>
  <c r="D54" i="27"/>
  <c r="C54" i="27"/>
  <c r="B54" i="27"/>
  <c r="I53" i="27"/>
  <c r="I54" i="27" s="1"/>
  <c r="I42" i="27"/>
  <c r="I36" i="27"/>
  <c r="I30" i="27"/>
  <c r="I18" i="27"/>
  <c r="I12" i="27"/>
  <c r="F91" i="27" l="1"/>
  <c r="I56" i="27"/>
  <c r="C91" i="27"/>
  <c r="G91" i="27"/>
  <c r="H91" i="27"/>
  <c r="C89" i="27"/>
  <c r="B91" i="27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<sst xmlns="http://schemas.openxmlformats.org/spreadsheetml/2006/main" count="756" uniqueCount="46">
  <si>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</si>
  <si>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</si>
  <si>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</si>
  <si>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</si>
  <si>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</si>
  <si>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</si>
  <si>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</si>
  <si>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</si>
  <si>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</si>
  <si>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</si>
  <si>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</si>
  <si>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</si>
  <si>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</si>
  <si>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</si>
  <si>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</si>
  <si>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</si>
  <si>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</si>
  <si>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</si>
  <si>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</si>
  <si>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</si>
  <si>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</si>
  <si>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</si>
  <si>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</si>
  <si>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</si>
  <si>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</si>
  <si>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</si>
  <si>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</si>
  <si>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</si>
  <si>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</si>
  <si>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</si>
  <si>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Žně 2020 – postup sklizně dle krajů </t>
  </si>
  <si>
    <t xml:space="preserve">Stav ke dni: 7. červenec 2020     </t>
  </si>
  <si>
    <t>Žně 2020 – postup sklizně</t>
  </si>
  <si>
    <t xml:space="preserve">Stav ke dni: 7. červenec 2020        </t>
  </si>
  <si>
    <t xml:space="preserve">Stav ke dni: 13. červenec 2020     </t>
  </si>
  <si>
    <t xml:space="preserve">Stav ke dni: 13. červenec 2020        </t>
  </si>
  <si>
    <t xml:space="preserve">Stav ke dni: 20. červenec 2020     </t>
  </si>
  <si>
    <t xml:space="preserve">Stav ke dni: 20. červenec 2020        </t>
  </si>
  <si>
    <t xml:space="preserve">Stav ke dni: 27. červenec 2020     </t>
  </si>
  <si>
    <t xml:space="preserve">Stav ke dni: 27. červenec 2020        </t>
  </si>
  <si>
    <t xml:space="preserve">Stav ke dni: 3. srpen 2020     </t>
  </si>
  <si>
    <t xml:space="preserve">Stav ke dni: 3. srpen 2020        </t>
  </si>
  <si>
    <t xml:space="preserve">Stav ke dni: 10. srpen 2020     </t>
  </si>
  <si>
    <t xml:space="preserve">Stav ke dni: 10. srpen 2020        </t>
  </si>
  <si>
    <t xml:space="preserve">Stav ke dni: 17. srpen 2020     </t>
  </si>
  <si>
    <t xml:space="preserve">Stav ke dni: 17. srpen 2020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</si>
</sst>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10" fillId="2" borderId="6" xfId="0" applyNumberFormat="1" applyFont="1" applyFill="1" applyBorder="1" applyAlignment="1">
      <alignment horizontal="right" vertical="center" wrapText="1"/>
    </xf>
    <xf numFmtId="4" fontId="13" fillId="0" borderId="6" xfId="0" applyNumberFormat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</cellXfs>
  <cellStyles count="1">
    <cellStyle name="Normální" xfId="0" builtinId="0"/>
  </cellStyles>
  <dxfs count="14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N21" sqref="N21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31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50</v>
      </c>
      <c r="C5" s="34">
        <v>0</v>
      </c>
      <c r="D5" s="34">
        <v>88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138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3.0174328562349549E-2</v>
      </c>
      <c r="C6" s="38">
        <f t="shared" ref="C6:J6" si="0">(C5/C4)*100</f>
        <v>0</v>
      </c>
      <c r="D6" s="38">
        <f t="shared" si="0"/>
        <v>0.36593921001209678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5.4375765619645543E-2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>
        <v>270</v>
      </c>
      <c r="C7" s="35">
        <v>0</v>
      </c>
      <c r="D7" s="35">
        <v>607.20000000000005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877.2</v>
      </c>
      <c r="J7" s="41">
        <v>0</v>
      </c>
    </row>
    <row r="8" spans="1:10" ht="20.100000000000001" customHeight="1" thickBot="1" x14ac:dyDescent="0.3">
      <c r="A8" s="7" t="s">
        <v>10</v>
      </c>
      <c r="B8" s="42">
        <f t="shared" ref="B8:J8" si="1">B7/B5</f>
        <v>5.4</v>
      </c>
      <c r="C8" s="42" t="e">
        <f t="shared" si="1"/>
        <v>#DIV/0!</v>
      </c>
      <c r="D8" s="42">
        <f t="shared" si="1"/>
        <v>6.9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6.3565217391304349</v>
      </c>
      <c r="J8" s="42" t="e">
        <f t="shared" si="1"/>
        <v>#DIV/0!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398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398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2.5014487033319548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0.30717747966126197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2391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2391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6.0075376884422109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6.0075376884422109</v>
      </c>
      <c r="J14" s="42" t="e">
        <f t="shared" si="3"/>
        <v>#DIV/0!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82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1.214422601293212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0.10365242056843239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0</v>
      </c>
      <c r="C19" s="35">
        <v>0</v>
      </c>
      <c r="D19" s="35">
        <v>647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647</v>
      </c>
      <c r="J19" s="41">
        <v>0</v>
      </c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7.8902439024390247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7.8902439024390247</v>
      </c>
      <c r="J20" s="42" t="e">
        <f t="shared" si="5"/>
        <v>#DIV/0!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0</v>
      </c>
      <c r="J29" s="37">
        <v>0</v>
      </c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0</v>
      </c>
      <c r="J31" s="41">
        <v>0</v>
      </c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0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0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0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0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0</v>
      </c>
      <c r="C47" s="34">
        <v>0</v>
      </c>
      <c r="D47" s="34">
        <v>50.39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50.39</v>
      </c>
      <c r="J47" s="37">
        <v>0</v>
      </c>
    </row>
    <row r="48" spans="1:10" ht="18.75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0.83542645876335664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6.1794950154444458E-2</v>
      </c>
      <c r="J48" s="38">
        <f t="shared" si="14"/>
        <v>0</v>
      </c>
    </row>
    <row r="49" spans="1:10" ht="18.75" customHeight="1" thickBot="1" x14ac:dyDescent="0.3">
      <c r="A49" s="6" t="s">
        <v>22</v>
      </c>
      <c r="B49" s="39">
        <v>0</v>
      </c>
      <c r="C49" s="35">
        <v>0</v>
      </c>
      <c r="D49" s="35">
        <v>277.16000000000003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277.16000000000003</v>
      </c>
      <c r="J49" s="41">
        <v>0</v>
      </c>
    </row>
    <row r="50" spans="1:10" ht="18.75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5.5002976781107371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5.5002976781107371</v>
      </c>
      <c r="J50" s="42" t="e">
        <f t="shared" si="15"/>
        <v>#DIV/0!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0</v>
      </c>
      <c r="C59" s="34">
        <v>0</v>
      </c>
      <c r="D59" s="34">
        <v>804.2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804.2</v>
      </c>
      <c r="J59" s="37">
        <v>22</v>
      </c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7.3307220332772118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0.52485178419258938</v>
      </c>
      <c r="J60" s="38">
        <f t="shared" si="18"/>
        <v>6.4548251725272079E-2</v>
      </c>
    </row>
    <row r="61" spans="1:10" ht="20.100000000000001" customHeight="1" thickBot="1" x14ac:dyDescent="0.3">
      <c r="A61" s="19" t="s">
        <v>22</v>
      </c>
      <c r="B61" s="39">
        <v>0</v>
      </c>
      <c r="C61" s="35">
        <v>0</v>
      </c>
      <c r="D61" s="35">
        <v>4035.14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4035.14</v>
      </c>
      <c r="J61" s="41">
        <v>46.1</v>
      </c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>
        <f t="shared" si="19"/>
        <v>5.0175826908729171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5.0175826908729171</v>
      </c>
      <c r="J62" s="42">
        <f t="shared" si="19"/>
        <v>2.0954545454545457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0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0</v>
      </c>
      <c r="J65" s="37">
        <v>0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0</v>
      </c>
      <c r="J67" s="41">
        <v>0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0</v>
      </c>
      <c r="C71" s="34">
        <v>0</v>
      </c>
      <c r="D71" s="34">
        <v>162.94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162.94</v>
      </c>
      <c r="J71" s="37">
        <v>0</v>
      </c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4.7115907329655196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0.34264802956353912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>
        <v>0</v>
      </c>
      <c r="C73" s="35">
        <v>0</v>
      </c>
      <c r="D73" s="35">
        <v>1011.43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1011.43</v>
      </c>
      <c r="J73" s="41">
        <v>0</v>
      </c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>
        <f t="shared" ref="D74:J74" si="23">D73/D71</f>
        <v>6.2073769485700252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6.2073769485700252</v>
      </c>
      <c r="J74" s="22" t="e">
        <f t="shared" si="23"/>
        <v>#DIV/0!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33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50</v>
      </c>
      <c r="C88" s="32">
        <f t="shared" si="26"/>
        <v>0</v>
      </c>
      <c r="D88" s="32">
        <f t="shared" si="26"/>
        <v>1585.5300000000002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1635.5300000000002</v>
      </c>
      <c r="J88" s="32">
        <f t="shared" si="26"/>
        <v>22</v>
      </c>
      <c r="L88" s="24"/>
    </row>
    <row r="89" spans="1:12" ht="15.75" thickBot="1" x14ac:dyDescent="0.3">
      <c r="A89" s="15" t="s">
        <v>11</v>
      </c>
      <c r="B89" s="25">
        <f>(B88/B87)*100</f>
        <v>6.4546308387493289E-3</v>
      </c>
      <c r="C89" s="25">
        <f t="shared" ref="C89:J89" si="27">(C88/C87)*100</f>
        <v>0</v>
      </c>
      <c r="D89" s="25">
        <f t="shared" si="27"/>
        <v>1.3831390040174394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0.13076241629130231</v>
      </c>
      <c r="J89" s="25">
        <f t="shared" si="27"/>
        <v>5.974791107044874E-3</v>
      </c>
    </row>
    <row r="90" spans="1:12" ht="15.75" thickBot="1" x14ac:dyDescent="0.3">
      <c r="A90" s="27" t="s">
        <v>22</v>
      </c>
      <c r="B90" s="32">
        <f>B79+B73+B67+B61+B55+B49+B43+B37+B31+B25+B19+B13+B7</f>
        <v>270</v>
      </c>
      <c r="C90" s="32">
        <f t="shared" ref="C90:J90" si="28">C79+C73+C67+C61+C55+C49+C43+C37+C31+C25+C19+C13+C7</f>
        <v>0</v>
      </c>
      <c r="D90" s="32">
        <f t="shared" si="28"/>
        <v>8968.93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9238.93</v>
      </c>
      <c r="J90" s="32">
        <f t="shared" si="28"/>
        <v>46.1</v>
      </c>
    </row>
    <row r="91" spans="1:12" ht="15.75" thickBot="1" x14ac:dyDescent="0.3">
      <c r="A91" s="15" t="s">
        <v>10</v>
      </c>
      <c r="B91" s="25">
        <f>B90/B88</f>
        <v>5.4</v>
      </c>
      <c r="C91" s="25" t="e">
        <f t="shared" ref="C91:J91" si="29">C90/C88</f>
        <v>#DIV/0!</v>
      </c>
      <c r="D91" s="25">
        <f t="shared" si="29"/>
        <v>5.6567393868296403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5.6488905736978223</v>
      </c>
      <c r="J91" s="25">
        <f t="shared" si="29"/>
        <v>2.0954545454545457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3" priority="2">
      <formula>D$39=100</formula>
    </cfRule>
  </conditionalFormatting>
  <conditionalFormatting sqref="D65">
    <cfRule type="cellIs" dxfId="12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1" sqref="P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15" activePane="bottomRight" state="frozen"/>
      <selection pane="topRight" activeCell="K1" sqref="K1"/>
      <selection pane="bottomLeft" activeCell="A3" sqref="A3"/>
      <selection pane="bottomRight" activeCell="B17" sqref="B17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75</v>
      </c>
      <c r="C5" s="34">
        <v>0</v>
      </c>
      <c r="D5" s="34">
        <v>4149</v>
      </c>
      <c r="E5" s="34">
        <v>18</v>
      </c>
      <c r="F5" s="34">
        <v>0</v>
      </c>
      <c r="G5" s="34">
        <v>0</v>
      </c>
      <c r="H5" s="34">
        <v>0</v>
      </c>
      <c r="I5" s="33">
        <f>B5+C5+D5+E5+F5+G5+H5</f>
        <v>4242</v>
      </c>
      <c r="J5" s="37">
        <v>88.97</v>
      </c>
    </row>
    <row r="6" spans="1:10" ht="20.100000000000001" customHeight="1" thickBot="1" x14ac:dyDescent="0.3">
      <c r="A6" s="5" t="s">
        <v>11</v>
      </c>
      <c r="B6" s="38">
        <f>(B5/B4)*100</f>
        <v>4.526149284352432E-2</v>
      </c>
      <c r="C6" s="38">
        <f t="shared" ref="C6:J6" si="0">(C5/C4)*100</f>
        <v>0</v>
      </c>
      <c r="D6" s="38">
        <f t="shared" si="0"/>
        <v>17.25320207204761</v>
      </c>
      <c r="E6" s="38">
        <f t="shared" si="0"/>
        <v>4.5479766052083426E-2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1.6714637518734521</v>
      </c>
      <c r="J6" s="38">
        <f t="shared" si="0"/>
        <v>0.1026471709726676</v>
      </c>
    </row>
    <row r="7" spans="1:10" ht="20.100000000000001" customHeight="1" thickBot="1" x14ac:dyDescent="0.3">
      <c r="A7" s="6" t="s">
        <v>22</v>
      </c>
      <c r="B7" s="39">
        <v>390</v>
      </c>
      <c r="C7" s="35">
        <v>0</v>
      </c>
      <c r="D7" s="35">
        <v>25986.68</v>
      </c>
      <c r="E7" s="35">
        <v>72</v>
      </c>
      <c r="F7" s="35">
        <v>0</v>
      </c>
      <c r="G7" s="35">
        <v>0</v>
      </c>
      <c r="H7" s="40">
        <v>0</v>
      </c>
      <c r="I7" s="36">
        <f>B7+C7+D7+E7+F7+G7+H7</f>
        <v>26448.68</v>
      </c>
      <c r="J7" s="41">
        <v>231.42</v>
      </c>
    </row>
    <row r="8" spans="1:10" ht="20.100000000000001" customHeight="1" thickBot="1" x14ac:dyDescent="0.3">
      <c r="A8" s="7" t="s">
        <v>10</v>
      </c>
      <c r="B8" s="42">
        <f t="shared" ref="B8:J8" si="1">B7/B5</f>
        <v>5.2</v>
      </c>
      <c r="C8" s="42" t="e">
        <f t="shared" si="1"/>
        <v>#DIV/0!</v>
      </c>
      <c r="D8" s="42">
        <f t="shared" si="1"/>
        <v>6.2633598457459634</v>
      </c>
      <c r="E8" s="42">
        <f t="shared" si="1"/>
        <v>4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6.2349552098066949</v>
      </c>
      <c r="J8" s="42">
        <f t="shared" si="1"/>
        <v>2.6011014948859166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5083.3900000000003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5083.3900000000003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31.949345035252829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3.9233741917971425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30722.33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30722.33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6.0436696771249103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6.0436696771249103</v>
      </c>
      <c r="J14" s="42" t="e">
        <f t="shared" si="3"/>
        <v>#DIV/0!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872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872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12.914347662532693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1.1022550089716225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0</v>
      </c>
      <c r="C19" s="35">
        <v>0</v>
      </c>
      <c r="D19" s="35">
        <v>6224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6224</v>
      </c>
      <c r="J19" s="41">
        <v>0</v>
      </c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7.1376146788990829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7.1376146788990829</v>
      </c>
      <c r="J20" s="42" t="e">
        <f t="shared" si="5"/>
        <v>#DIV/0!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193</v>
      </c>
      <c r="C29" s="34">
        <v>0</v>
      </c>
      <c r="D29" s="34">
        <v>1096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1289</v>
      </c>
      <c r="J29" s="37">
        <v>115</v>
      </c>
    </row>
    <row r="30" spans="1:12" ht="20.100000000000001" customHeight="1" thickBot="1" x14ac:dyDescent="0.3">
      <c r="A30" s="5" t="s">
        <v>11</v>
      </c>
      <c r="B30" s="38">
        <f>(B29/B28)*100</f>
        <v>0.31443395208938918</v>
      </c>
      <c r="C30" s="38">
        <f t="shared" ref="C30:J30" si="8">(C29/C28)*100</f>
        <v>0</v>
      </c>
      <c r="D30" s="38">
        <f t="shared" si="8"/>
        <v>17.588032435156165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1.4678029062953031</v>
      </c>
      <c r="J30" s="38">
        <f t="shared" si="8"/>
        <v>0.45081244242341095</v>
      </c>
    </row>
    <row r="31" spans="1:12" ht="20.100000000000001" customHeight="1" thickBot="1" x14ac:dyDescent="0.3">
      <c r="A31" s="6" t="s">
        <v>22</v>
      </c>
      <c r="B31" s="39">
        <v>965</v>
      </c>
      <c r="C31" s="35">
        <v>0</v>
      </c>
      <c r="D31" s="35">
        <v>4818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5783</v>
      </c>
      <c r="J31" s="41">
        <v>402.5</v>
      </c>
    </row>
    <row r="32" spans="1:12" ht="20.100000000000001" customHeight="1" thickBot="1" x14ac:dyDescent="0.3">
      <c r="A32" s="7" t="s">
        <v>10</v>
      </c>
      <c r="B32" s="42">
        <f>B31/B29</f>
        <v>5</v>
      </c>
      <c r="C32" s="42" t="e">
        <f>C31/C29</f>
        <v>#DIV/0!</v>
      </c>
      <c r="D32" s="42">
        <f t="shared" ref="D32:J32" si="9">D31/D29</f>
        <v>4.3959854014598543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4.4864235841737781</v>
      </c>
      <c r="J32" s="42">
        <f t="shared" si="9"/>
        <v>3.5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152.47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152.47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7.5801039051430559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0.8056785888286141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1006.49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1006.49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6.6012330294484158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6.6012330294484158</v>
      </c>
      <c r="J38" s="22" t="e">
        <f t="shared" si="11"/>
        <v>#DIV/0!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441.12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441.12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2.6199208298316519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0.438641849009834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2746.33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2746.33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6.2258115705476964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6.2258115705476964</v>
      </c>
      <c r="J44" s="22" t="e">
        <f t="shared" si="13"/>
        <v>#DIV/0!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0</v>
      </c>
      <c r="C47" s="34">
        <v>0</v>
      </c>
      <c r="D47" s="34">
        <v>423.15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423.15</v>
      </c>
      <c r="J47" s="37">
        <v>0</v>
      </c>
    </row>
    <row r="48" spans="1:10" ht="18.75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7.0154932729850046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0.51892306326360726</v>
      </c>
      <c r="J48" s="38">
        <f t="shared" si="14"/>
        <v>0</v>
      </c>
    </row>
    <row r="49" spans="1:10" ht="18.75" customHeight="1" thickBot="1" x14ac:dyDescent="0.3">
      <c r="A49" s="6" t="s">
        <v>22</v>
      </c>
      <c r="B49" s="39">
        <v>0</v>
      </c>
      <c r="C49" s="35">
        <v>0</v>
      </c>
      <c r="D49" s="35">
        <v>2448.09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2448.09</v>
      </c>
      <c r="J49" s="41">
        <v>0</v>
      </c>
    </row>
    <row r="50" spans="1:10" ht="18.75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5.7853952499113799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5.7853952499113799</v>
      </c>
      <c r="J50" s="42" t="e">
        <f t="shared" si="15"/>
        <v>#DIV/0!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515.52</v>
      </c>
      <c r="C59" s="34">
        <v>0</v>
      </c>
      <c r="D59" s="34">
        <v>2921.6800000000003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3437.2000000000003</v>
      </c>
      <c r="J59" s="37">
        <v>1624.63</v>
      </c>
    </row>
    <row r="60" spans="1:10" ht="20.100000000000001" customHeight="1" thickBot="1" x14ac:dyDescent="0.3">
      <c r="A60" s="18" t="s">
        <v>11</v>
      </c>
      <c r="B60" s="38">
        <f>(B59/B58)*100</f>
        <v>0.49112377048766465</v>
      </c>
      <c r="C60" s="38">
        <f t="shared" ref="C60:J60" si="18">(C59/C58)*100</f>
        <v>0</v>
      </c>
      <c r="D60" s="38">
        <f t="shared" si="18"/>
        <v>26.632708219578916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2.2432486354473613</v>
      </c>
      <c r="J60" s="38">
        <f t="shared" si="18"/>
        <v>4.7666830091103991</v>
      </c>
    </row>
    <row r="61" spans="1:10" ht="20.100000000000001" customHeight="1" thickBot="1" x14ac:dyDescent="0.3">
      <c r="A61" s="19" t="s">
        <v>22</v>
      </c>
      <c r="B61" s="39">
        <v>2689.4700000000003</v>
      </c>
      <c r="C61" s="35">
        <v>0</v>
      </c>
      <c r="D61" s="35">
        <v>16925.86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19615.330000000002</v>
      </c>
      <c r="J61" s="41">
        <v>4515.29</v>
      </c>
    </row>
    <row r="62" spans="1:10" ht="20.100000000000001" customHeight="1" thickBot="1" x14ac:dyDescent="0.3">
      <c r="A62" s="20" t="s">
        <v>10</v>
      </c>
      <c r="B62" s="42">
        <f>B61/B59</f>
        <v>5.2170041899441344</v>
      </c>
      <c r="C62" s="42" t="e">
        <f t="shared" ref="C62:J62" si="19">C61/C59</f>
        <v>#DIV/0!</v>
      </c>
      <c r="D62" s="42">
        <f t="shared" si="19"/>
        <v>5.7931943265518466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5.7067758640754107</v>
      </c>
      <c r="J62" s="42">
        <f t="shared" si="19"/>
        <v>2.7792728190418741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571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571</v>
      </c>
      <c r="J65" s="37">
        <v>0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18.294890567077527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0.63754446900584827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3907.64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3907.64</v>
      </c>
      <c r="J67" s="41">
        <v>0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6.8435026269702277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6.8435026269702277</v>
      </c>
      <c r="J68" s="42" t="e">
        <f t="shared" si="21"/>
        <v>#DIV/0!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30</v>
      </c>
      <c r="C71" s="34">
        <v>0</v>
      </c>
      <c r="D71" s="34">
        <v>1703.0300000000002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1733.0300000000002</v>
      </c>
      <c r="J71" s="37">
        <v>384.82</v>
      </c>
    </row>
    <row r="72" spans="1:10" ht="20.100000000000001" customHeight="1" thickBot="1" x14ac:dyDescent="0.3">
      <c r="A72" s="5" t="s">
        <v>11</v>
      </c>
      <c r="B72" s="21">
        <f>(B71/B70)*100</f>
        <v>9.211102817707055E-2</v>
      </c>
      <c r="C72" s="21">
        <f t="shared" ref="C72:J72" si="22">(C71/C70)*100</f>
        <v>0</v>
      </c>
      <c r="D72" s="21">
        <f t="shared" si="22"/>
        <v>49.245000404825525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3.6444047789032785</v>
      </c>
      <c r="J72" s="21">
        <f t="shared" si="22"/>
        <v>2.9476828801225583</v>
      </c>
    </row>
    <row r="73" spans="1:10" ht="20.100000000000001" customHeight="1" thickBot="1" x14ac:dyDescent="0.3">
      <c r="A73" s="6" t="s">
        <v>22</v>
      </c>
      <c r="B73" s="39">
        <v>188.1</v>
      </c>
      <c r="C73" s="35">
        <v>0</v>
      </c>
      <c r="D73" s="35">
        <v>11016.09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11204.19</v>
      </c>
      <c r="J73" s="41">
        <v>974</v>
      </c>
    </row>
    <row r="74" spans="1:10" ht="20.100000000000001" customHeight="1" thickBot="1" x14ac:dyDescent="0.3">
      <c r="A74" s="7" t="s">
        <v>10</v>
      </c>
      <c r="B74" s="22">
        <f>B73/B71</f>
        <v>6.27</v>
      </c>
      <c r="C74" s="22" t="e">
        <f>C73/C71</f>
        <v>#DIV/0!</v>
      </c>
      <c r="D74" s="22">
        <f t="shared" ref="D74:J74" si="23">D73/D71</f>
        <v>6.468523748847641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6.4650871594836783</v>
      </c>
      <c r="J74" s="22">
        <f t="shared" si="23"/>
        <v>2.5310534795488802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813.52</v>
      </c>
      <c r="C88" s="32">
        <f t="shared" si="26"/>
        <v>0</v>
      </c>
      <c r="D88" s="32">
        <f t="shared" si="26"/>
        <v>17412.84</v>
      </c>
      <c r="E88" s="32">
        <f t="shared" si="26"/>
        <v>18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18244.36</v>
      </c>
      <c r="J88" s="32">
        <f t="shared" si="26"/>
        <v>2213.4199999999996</v>
      </c>
      <c r="L88" s="24"/>
    </row>
    <row r="89" spans="1:12" ht="15.75" thickBot="1" x14ac:dyDescent="0.3">
      <c r="A89" s="15" t="s">
        <v>11</v>
      </c>
      <c r="B89" s="25">
        <f>(B88/B87)*100</f>
        <v>0.10501942559878709</v>
      </c>
      <c r="C89" s="25">
        <f t="shared" ref="C89:J89" si="27">(C88/C87)*100</f>
        <v>0</v>
      </c>
      <c r="D89" s="25">
        <f t="shared" si="27"/>
        <v>15.190111934000003</v>
      </c>
      <c r="E89" s="25">
        <f t="shared" si="27"/>
        <v>8.2842979600560619E-3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1.4586565806120242</v>
      </c>
      <c r="J89" s="25">
        <f t="shared" si="27"/>
        <v>0.60112373327978463</v>
      </c>
    </row>
    <row r="90" spans="1:12" ht="15.75" thickBot="1" x14ac:dyDescent="0.3">
      <c r="A90" s="27" t="s">
        <v>22</v>
      </c>
      <c r="B90" s="32">
        <f>B79+B73+B67+B61+B55+B49+B43+B37+B31+B25+B19+B13+B7</f>
        <v>4232.57</v>
      </c>
      <c r="C90" s="32">
        <f t="shared" ref="C90:J90" si="28">C79+C73+C67+C61+C55+C49+C43+C37+C31+C25+C19+C13+C7</f>
        <v>0</v>
      </c>
      <c r="D90" s="32">
        <f t="shared" si="28"/>
        <v>105801.51000000001</v>
      </c>
      <c r="E90" s="32">
        <f t="shared" si="28"/>
        <v>72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110106.07999999999</v>
      </c>
      <c r="J90" s="32">
        <f t="shared" si="28"/>
        <v>6123.21</v>
      </c>
    </row>
    <row r="91" spans="1:12" ht="15.75" thickBot="1" x14ac:dyDescent="0.3">
      <c r="A91" s="15" t="s">
        <v>10</v>
      </c>
      <c r="B91" s="25">
        <f>B90/B88</f>
        <v>5.2027854262956037</v>
      </c>
      <c r="C91" s="25" t="e">
        <f t="shared" ref="C91:J91" si="29">C90/C88</f>
        <v>#DIV/0!</v>
      </c>
      <c r="D91" s="25">
        <f t="shared" si="29"/>
        <v>6.0760628363896991</v>
      </c>
      <c r="E91" s="25">
        <f t="shared" si="29"/>
        <v>4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6.0350749491897764</v>
      </c>
      <c r="J91" s="25">
        <f t="shared" si="29"/>
        <v>2.7664022191902129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3" activePane="bottomRight" state="frozen"/>
      <selection pane="topRight" activeCell="K1" sqref="K1"/>
      <selection pane="bottomLeft" activeCell="A3" sqref="A3"/>
      <selection pane="bottomRight" sqref="A1:XFD104857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36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998</v>
      </c>
      <c r="C5" s="34">
        <v>0</v>
      </c>
      <c r="D5" s="34">
        <v>18167.11</v>
      </c>
      <c r="E5" s="34">
        <v>76</v>
      </c>
      <c r="F5" s="34">
        <v>0</v>
      </c>
      <c r="G5" s="34">
        <v>0</v>
      </c>
      <c r="H5" s="34">
        <v>0</v>
      </c>
      <c r="I5" s="33">
        <f>B5+C5+D5+E5+F5+G5+H5</f>
        <v>19241.11</v>
      </c>
      <c r="J5" s="37">
        <v>4955.3099999999995</v>
      </c>
    </row>
    <row r="6" spans="1:10" ht="20.100000000000001" customHeight="1" thickBot="1" x14ac:dyDescent="0.3">
      <c r="A6" s="5" t="s">
        <v>11</v>
      </c>
      <c r="B6" s="38">
        <f>(B5/B4)*100</f>
        <v>0.60227959810449705</v>
      </c>
      <c r="C6" s="38">
        <f t="shared" ref="C6:J6" si="0">(C5/C4)*100</f>
        <v>0</v>
      </c>
      <c r="D6" s="38">
        <f t="shared" si="0"/>
        <v>75.546112290941636</v>
      </c>
      <c r="E6" s="38">
        <f t="shared" si="0"/>
        <v>0.19202567888657446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7.5815223740711453</v>
      </c>
      <c r="J6" s="38">
        <f t="shared" si="0"/>
        <v>5.7170793839785263</v>
      </c>
    </row>
    <row r="7" spans="1:10" ht="20.100000000000001" customHeight="1" thickBot="1" x14ac:dyDescent="0.3">
      <c r="A7" s="6" t="s">
        <v>22</v>
      </c>
      <c r="B7" s="39">
        <v>5053.7</v>
      </c>
      <c r="C7" s="35">
        <v>0</v>
      </c>
      <c r="D7" s="35">
        <v>115849.97000000002</v>
      </c>
      <c r="E7" s="35">
        <v>381</v>
      </c>
      <c r="F7" s="35">
        <v>0</v>
      </c>
      <c r="G7" s="35">
        <v>0</v>
      </c>
      <c r="H7" s="40">
        <v>0</v>
      </c>
      <c r="I7" s="36">
        <f>B7+C7+D7+E7+F7+G7+H7</f>
        <v>121284.67000000001</v>
      </c>
      <c r="J7" s="41">
        <v>15528.17</v>
      </c>
    </row>
    <row r="8" spans="1:10" ht="20.100000000000001" customHeight="1" thickBot="1" x14ac:dyDescent="0.3">
      <c r="A8" s="7" t="s">
        <v>10</v>
      </c>
      <c r="B8" s="42">
        <f t="shared" ref="B8:J8" si="1">B7/B5</f>
        <v>5.0638276553106207</v>
      </c>
      <c r="C8" s="42" t="e">
        <f t="shared" si="1"/>
        <v>#DIV/0!</v>
      </c>
      <c r="D8" s="42">
        <f t="shared" si="1"/>
        <v>6.3769069488762939</v>
      </c>
      <c r="E8" s="42">
        <f t="shared" si="1"/>
        <v>5.0131578947368425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6.3034133685634561</v>
      </c>
      <c r="J8" s="42">
        <f t="shared" si="1"/>
        <v>3.1336424966349234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11934.24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11934.24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75.007259229277253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9.2108788062126106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72804.100000000006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72804.100000000006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6.100438737615467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6.100438737615467</v>
      </c>
      <c r="J14" s="42" t="e">
        <f t="shared" si="3"/>
        <v>#DIV/0!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3</v>
      </c>
      <c r="C17" s="34">
        <v>0</v>
      </c>
      <c r="D17" s="34">
        <v>4383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4386</v>
      </c>
      <c r="J17" s="37">
        <v>20</v>
      </c>
    </row>
    <row r="18" spans="1:12" ht="20.100000000000001" customHeight="1" thickBot="1" x14ac:dyDescent="0.3">
      <c r="A18" s="5" t="s">
        <v>11</v>
      </c>
      <c r="B18" s="38">
        <f>(B17/B16)*100</f>
        <v>5.6007891885352596E-3</v>
      </c>
      <c r="C18" s="38">
        <f t="shared" ref="C18:J18" si="4">(C17/C16)*100</f>
        <v>0</v>
      </c>
      <c r="D18" s="38">
        <f t="shared" si="4"/>
        <v>64.912369042294486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5.5441404465017623</v>
      </c>
      <c r="J18" s="38">
        <f t="shared" si="4"/>
        <v>8.3975642025274147E-2</v>
      </c>
    </row>
    <row r="19" spans="1:12" ht="20.100000000000001" customHeight="1" thickBot="1" x14ac:dyDescent="0.3">
      <c r="A19" s="6" t="s">
        <v>22</v>
      </c>
      <c r="B19" s="39">
        <v>27</v>
      </c>
      <c r="C19" s="35">
        <v>0</v>
      </c>
      <c r="D19" s="35">
        <v>30602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30629</v>
      </c>
      <c r="J19" s="41">
        <v>76</v>
      </c>
    </row>
    <row r="20" spans="1:12" ht="20.100000000000001" customHeight="1" thickBot="1" x14ac:dyDescent="0.3">
      <c r="A20" s="26" t="s">
        <v>10</v>
      </c>
      <c r="B20" s="42">
        <f>B19/B17</f>
        <v>9</v>
      </c>
      <c r="C20" s="42" t="e">
        <f t="shared" ref="C20:J20" si="5">C19/C17</f>
        <v>#DIV/0!</v>
      </c>
      <c r="D20" s="42">
        <f t="shared" si="5"/>
        <v>6.9819758156513805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6.9833561331509344</v>
      </c>
      <c r="J20" s="42">
        <f t="shared" si="5"/>
        <v>3.8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112.34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112.34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8.9706939231813472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0.60373213296294692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606.63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606.63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>
        <f t="shared" si="7"/>
        <v>5.399946590706783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5.399946590706783</v>
      </c>
      <c r="J26" s="42" t="e">
        <f t="shared" si="7"/>
        <v>#DIV/0!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1658</v>
      </c>
      <c r="C29" s="34">
        <v>0</v>
      </c>
      <c r="D29" s="34">
        <v>4538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6196</v>
      </c>
      <c r="J29" s="37">
        <v>1420</v>
      </c>
    </row>
    <row r="30" spans="1:12" ht="20.100000000000001" customHeight="1" thickBot="1" x14ac:dyDescent="0.3">
      <c r="A30" s="5" t="s">
        <v>11</v>
      </c>
      <c r="B30" s="38">
        <f>(B29/B28)*100</f>
        <v>2.7011994433378614</v>
      </c>
      <c r="C30" s="38">
        <f t="shared" ref="C30:J30" si="8">(C29/C28)*100</f>
        <v>0</v>
      </c>
      <c r="D30" s="38">
        <f t="shared" si="8"/>
        <v>72.823440867462296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7.0554746372425896</v>
      </c>
      <c r="J30" s="38">
        <f t="shared" si="8"/>
        <v>5.5665536368803785</v>
      </c>
    </row>
    <row r="31" spans="1:12" ht="20.100000000000001" customHeight="1" thickBot="1" x14ac:dyDescent="0.3">
      <c r="A31" s="6" t="s">
        <v>22</v>
      </c>
      <c r="B31" s="39">
        <v>6977</v>
      </c>
      <c r="C31" s="35">
        <v>0</v>
      </c>
      <c r="D31" s="35">
        <v>20334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27311</v>
      </c>
      <c r="J31" s="41">
        <v>3228</v>
      </c>
    </row>
    <row r="32" spans="1:12" ht="20.100000000000001" customHeight="1" thickBot="1" x14ac:dyDescent="0.3">
      <c r="A32" s="7" t="s">
        <v>10</v>
      </c>
      <c r="B32" s="42">
        <f>B31/B29</f>
        <v>4.2080820265379977</v>
      </c>
      <c r="C32" s="42" t="e">
        <f>C31/C29</f>
        <v>#DIV/0!</v>
      </c>
      <c r="D32" s="42">
        <f t="shared" ref="D32:J32" si="9">D31/D29</f>
        <v>4.4808285588364916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4.4078437701743063</v>
      </c>
      <c r="J32" s="42">
        <f t="shared" si="9"/>
        <v>2.2732394366197184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1077.4000000000001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1077.4000000000001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53.563349822267526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5.6931731593359274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7370.92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7370.92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6.841395953220716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6.841395953220716</v>
      </c>
      <c r="J38" s="22" t="e">
        <f t="shared" si="11"/>
        <v>#DIV/0!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9457.85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9457.85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56.172511381082899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9.4047171102141327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57764.91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57764.91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6.1076153671288926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6.1076153671288926</v>
      </c>
      <c r="J44" s="22" t="e">
        <f t="shared" si="13"/>
        <v>#DIV/0!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116.83</v>
      </c>
      <c r="C47" s="34">
        <v>0</v>
      </c>
      <c r="D47" s="34">
        <v>3365.7999999999997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3482.6299999999997</v>
      </c>
      <c r="J47" s="37">
        <v>294.62</v>
      </c>
    </row>
    <row r="48" spans="1:10" ht="18.75" customHeight="1" thickBot="1" x14ac:dyDescent="0.3">
      <c r="A48" s="5" t="s">
        <v>11</v>
      </c>
      <c r="B48" s="38">
        <f>(B47/B46)*100</f>
        <v>0.23174384915762508</v>
      </c>
      <c r="C48" s="38">
        <f t="shared" ref="C48:J48" si="14">(C47/C46)*100</f>
        <v>0</v>
      </c>
      <c r="D48" s="38">
        <f t="shared" si="14"/>
        <v>55.802309484137837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4.2708661888543924</v>
      </c>
      <c r="J48" s="38">
        <f t="shared" si="14"/>
        <v>1.147497118793722</v>
      </c>
    </row>
    <row r="49" spans="1:10" ht="18.75" customHeight="1" thickBot="1" x14ac:dyDescent="0.3">
      <c r="A49" s="6" t="s">
        <v>22</v>
      </c>
      <c r="B49" s="39">
        <v>467.7</v>
      </c>
      <c r="C49" s="35">
        <v>0</v>
      </c>
      <c r="D49" s="35">
        <v>19902.43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20370.13</v>
      </c>
      <c r="J49" s="41">
        <v>775.67000000000007</v>
      </c>
    </row>
    <row r="50" spans="1:10" ht="18.75" customHeight="1" thickBot="1" x14ac:dyDescent="0.3">
      <c r="A50" s="7" t="s">
        <v>10</v>
      </c>
      <c r="B50" s="42">
        <f t="shared" ref="B50:J50" si="15">B49/B47</f>
        <v>4.0032525892322175</v>
      </c>
      <c r="C50" s="42" t="e">
        <f t="shared" si="15"/>
        <v>#DIV/0!</v>
      </c>
      <c r="D50" s="42">
        <f t="shared" si="15"/>
        <v>5.9131350644720433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5.8490652179530995</v>
      </c>
      <c r="J50" s="42">
        <f t="shared" si="15"/>
        <v>2.6327812096938432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3770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3770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27.794324944411354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2.9009573159142521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23889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23889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>
        <f t="shared" si="17"/>
        <v>6.3366047745358092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6.3366047745358092</v>
      </c>
      <c r="J56" s="42" t="e">
        <f t="shared" si="17"/>
        <v>#DIV/0!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5402.71</v>
      </c>
      <c r="C59" s="34">
        <v>0</v>
      </c>
      <c r="D59" s="34">
        <v>7333.920000000001</v>
      </c>
      <c r="E59" s="34">
        <v>0</v>
      </c>
      <c r="F59" s="34">
        <v>80</v>
      </c>
      <c r="G59" s="34">
        <v>0</v>
      </c>
      <c r="H59" s="34">
        <v>0</v>
      </c>
      <c r="I59" s="34">
        <f>B59+C59+D59+E59+F59+G59+H59</f>
        <v>12816.630000000001</v>
      </c>
      <c r="J59" s="37">
        <v>8151.92</v>
      </c>
    </row>
    <row r="60" spans="1:10" ht="20.100000000000001" customHeight="1" thickBot="1" x14ac:dyDescent="0.3">
      <c r="A60" s="18" t="s">
        <v>11</v>
      </c>
      <c r="B60" s="38">
        <f>(B59/B58)*100</f>
        <v>5.1470346563691241</v>
      </c>
      <c r="C60" s="38">
        <f t="shared" ref="C60:J60" si="18">(C59/C58)*100</f>
        <v>0</v>
      </c>
      <c r="D60" s="38">
        <f t="shared" si="18"/>
        <v>66.852684573852798</v>
      </c>
      <c r="E60" s="38">
        <f t="shared" si="18"/>
        <v>0</v>
      </c>
      <c r="F60" s="38">
        <f t="shared" si="18"/>
        <v>2.5766223058193014</v>
      </c>
      <c r="G60" s="38">
        <f t="shared" si="18"/>
        <v>0</v>
      </c>
      <c r="H60" s="38">
        <f t="shared" si="18"/>
        <v>0</v>
      </c>
      <c r="I60" s="38">
        <f t="shared" si="18"/>
        <v>8.3646246242679272</v>
      </c>
      <c r="J60" s="38">
        <f t="shared" si="18"/>
        <v>23.91782655474</v>
      </c>
    </row>
    <row r="61" spans="1:10" ht="20.100000000000001" customHeight="1" thickBot="1" x14ac:dyDescent="0.3">
      <c r="A61" s="19" t="s">
        <v>22</v>
      </c>
      <c r="B61" s="39">
        <v>28350</v>
      </c>
      <c r="C61" s="35">
        <v>0</v>
      </c>
      <c r="D61" s="35">
        <v>45750.879999999997</v>
      </c>
      <c r="E61" s="35">
        <v>0</v>
      </c>
      <c r="F61" s="35">
        <v>320</v>
      </c>
      <c r="G61" s="35">
        <v>0</v>
      </c>
      <c r="H61" s="40">
        <v>0</v>
      </c>
      <c r="I61" s="46">
        <f>B61+C61+D61+E61+F61+G61+H61</f>
        <v>74420.88</v>
      </c>
      <c r="J61" s="41">
        <v>21412.17</v>
      </c>
    </row>
    <row r="62" spans="1:10" ht="20.100000000000001" customHeight="1" thickBot="1" x14ac:dyDescent="0.3">
      <c r="A62" s="20" t="s">
        <v>10</v>
      </c>
      <c r="B62" s="42">
        <f>B61/B59</f>
        <v>5.247366599354768</v>
      </c>
      <c r="C62" s="42" t="e">
        <f t="shared" ref="C62:J62" si="19">C61/C59</f>
        <v>#DIV/0!</v>
      </c>
      <c r="D62" s="42">
        <f t="shared" si="19"/>
        <v>6.2382573030521185</v>
      </c>
      <c r="E62" s="42" t="e">
        <f t="shared" si="19"/>
        <v>#DIV/0!</v>
      </c>
      <c r="F62" s="42">
        <f t="shared" si="19"/>
        <v>4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5.8065872230063595</v>
      </c>
      <c r="J62" s="42">
        <f t="shared" si="19"/>
        <v>2.6266413311219932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1744.44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1744.44</v>
      </c>
      <c r="J65" s="37">
        <v>981.49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55.892012085521401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1.9477374317207741</v>
      </c>
      <c r="J66" s="38">
        <f t="shared" si="20"/>
        <v>4.2511748781808336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11736.51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11736.51</v>
      </c>
      <c r="J67" s="41">
        <v>3594.7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6.7279528100708532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6.7279528100708532</v>
      </c>
      <c r="J68" s="42">
        <f t="shared" si="21"/>
        <v>3.6624927406290433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296.81</v>
      </c>
      <c r="C71" s="34">
        <v>0</v>
      </c>
      <c r="D71" s="34">
        <v>2889.4799999999996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3186.2899999999995</v>
      </c>
      <c r="J71" s="37">
        <v>3488.71</v>
      </c>
    </row>
    <row r="72" spans="1:10" ht="20.100000000000001" customHeight="1" thickBot="1" x14ac:dyDescent="0.3">
      <c r="A72" s="5" t="s">
        <v>11</v>
      </c>
      <c r="B72" s="21">
        <f>(B71/B70)*100</f>
        <v>0.91131580910787713</v>
      </c>
      <c r="C72" s="21">
        <f t="shared" ref="C72:J72" si="22">(C71/C70)*100</f>
        <v>0</v>
      </c>
      <c r="D72" s="21">
        <f t="shared" si="22"/>
        <v>83.552517436413467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6.7004786431693191</v>
      </c>
      <c r="J72" s="21">
        <f t="shared" si="22"/>
        <v>26.723171198774416</v>
      </c>
    </row>
    <row r="73" spans="1:10" ht="20.100000000000001" customHeight="1" thickBot="1" x14ac:dyDescent="0.3">
      <c r="A73" s="6" t="s">
        <v>22</v>
      </c>
      <c r="B73" s="39">
        <v>2144.14</v>
      </c>
      <c r="C73" s="35">
        <v>0</v>
      </c>
      <c r="D73" s="35">
        <v>18734.66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20878.8</v>
      </c>
      <c r="J73" s="41">
        <v>9298.9</v>
      </c>
    </row>
    <row r="74" spans="1:10" ht="20.100000000000001" customHeight="1" thickBot="1" x14ac:dyDescent="0.3">
      <c r="A74" s="7" t="s">
        <v>10</v>
      </c>
      <c r="B74" s="22">
        <f>B73/B71</f>
        <v>7.2239479801893465</v>
      </c>
      <c r="C74" s="22" t="e">
        <f>C73/C71</f>
        <v>#DIV/0!</v>
      </c>
      <c r="D74" s="22">
        <f t="shared" ref="D74:J74" si="23">D73/D71</f>
        <v>6.4837479408059595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6.5526992207237891</v>
      </c>
      <c r="J74" s="22">
        <f t="shared" si="23"/>
        <v>2.6654264756887214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1544.46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1544.46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34.750384750384754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2.5510689495237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9633.7799999999988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9633.7799999999988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>
        <f t="shared" si="25"/>
        <v>6.2376364554601595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6.2376364554601595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37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8475.35</v>
      </c>
      <c r="C88" s="32">
        <f t="shared" si="26"/>
        <v>0</v>
      </c>
      <c r="D88" s="32">
        <f t="shared" si="26"/>
        <v>70318.039999999994</v>
      </c>
      <c r="E88" s="32">
        <f t="shared" si="26"/>
        <v>76</v>
      </c>
      <c r="F88" s="32">
        <f t="shared" si="26"/>
        <v>80</v>
      </c>
      <c r="G88" s="32">
        <f t="shared" si="26"/>
        <v>0</v>
      </c>
      <c r="H88" s="32">
        <f t="shared" si="26"/>
        <v>0</v>
      </c>
      <c r="I88" s="32">
        <f t="shared" si="26"/>
        <v>78949.39</v>
      </c>
      <c r="J88" s="32">
        <f t="shared" si="26"/>
        <v>19312.05</v>
      </c>
      <c r="L88" s="24"/>
    </row>
    <row r="89" spans="1:12" ht="15.75" thickBot="1" x14ac:dyDescent="0.3">
      <c r="A89" s="15" t="s">
        <v>11</v>
      </c>
      <c r="B89" s="25">
        <f>(B88/B87)*100</f>
        <v>1.0941051095838825</v>
      </c>
      <c r="C89" s="25">
        <f t="shared" ref="C89:J89" si="27">(C88/C87)*100</f>
        <v>0</v>
      </c>
      <c r="D89" s="25">
        <f t="shared" si="27"/>
        <v>61.342026836489026</v>
      </c>
      <c r="E89" s="25">
        <f t="shared" si="27"/>
        <v>3.4978146942458925E-2</v>
      </c>
      <c r="F89" s="25">
        <f t="shared" si="27"/>
        <v>0.2545155026983415</v>
      </c>
      <c r="G89" s="25">
        <f t="shared" si="27"/>
        <v>0</v>
      </c>
      <c r="H89" s="25">
        <f t="shared" si="27"/>
        <v>0</v>
      </c>
      <c r="I89" s="25">
        <f t="shared" si="27"/>
        <v>6.3120902711196845</v>
      </c>
      <c r="J89" s="25">
        <f t="shared" si="27"/>
        <v>5.2447938454002712</v>
      </c>
    </row>
    <row r="90" spans="1:12" ht="15.75" thickBot="1" x14ac:dyDescent="0.3">
      <c r="A90" s="27" t="s">
        <v>22</v>
      </c>
      <c r="B90" s="32">
        <f>B79+B73+B67+B61+B55+B49+B43+B37+B31+B25+B19+B13+B7</f>
        <v>43019.539999999994</v>
      </c>
      <c r="C90" s="32">
        <f t="shared" ref="C90:J90" si="28">C79+C73+C67+C61+C55+C49+C43+C37+C31+C25+C19+C13+C7</f>
        <v>0</v>
      </c>
      <c r="D90" s="32">
        <f t="shared" si="28"/>
        <v>434979.79000000004</v>
      </c>
      <c r="E90" s="32">
        <f t="shared" si="28"/>
        <v>381</v>
      </c>
      <c r="F90" s="32">
        <f t="shared" si="28"/>
        <v>320</v>
      </c>
      <c r="G90" s="32">
        <f t="shared" si="28"/>
        <v>0</v>
      </c>
      <c r="H90" s="32">
        <f t="shared" si="28"/>
        <v>0</v>
      </c>
      <c r="I90" s="32">
        <f t="shared" si="28"/>
        <v>478700.33000000007</v>
      </c>
      <c r="J90" s="32">
        <f t="shared" si="28"/>
        <v>53913.609999999993</v>
      </c>
    </row>
    <row r="91" spans="1:12" ht="15.75" thickBot="1" x14ac:dyDescent="0.3">
      <c r="A91" s="15" t="s">
        <v>10</v>
      </c>
      <c r="B91" s="25">
        <f>B90/B88</f>
        <v>5.0758422955984113</v>
      </c>
      <c r="C91" s="25" t="e">
        <f t="shared" ref="C91:J91" si="29">C90/C88</f>
        <v>#DIV/0!</v>
      </c>
      <c r="D91" s="25">
        <f t="shared" si="29"/>
        <v>6.1858918422640912</v>
      </c>
      <c r="E91" s="25">
        <f t="shared" si="29"/>
        <v>5.0131578947368425</v>
      </c>
      <c r="F91" s="25">
        <f t="shared" si="29"/>
        <v>4</v>
      </c>
      <c r="G91" s="25" t="e">
        <f t="shared" si="29"/>
        <v>#DIV/0!</v>
      </c>
      <c r="H91" s="25" t="e">
        <f t="shared" si="29"/>
        <v>#DIV/0!</v>
      </c>
      <c r="I91" s="25">
        <f t="shared" si="29"/>
        <v>6.0633822503251773</v>
      </c>
      <c r="J91" s="25">
        <f t="shared" si="29"/>
        <v>2.7917082857594089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69" activePane="bottomRight" state="frozen"/>
      <selection pane="topRight" activeCell="K1" sqref="K1"/>
      <selection pane="bottomLeft" activeCell="A3" sqref="A3"/>
      <selection pane="bottomRight" sqref="A1:XFD104857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38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15846.45</v>
      </c>
      <c r="C5" s="34">
        <v>0</v>
      </c>
      <c r="D5" s="34">
        <v>22693.32</v>
      </c>
      <c r="E5" s="34">
        <v>2349.38</v>
      </c>
      <c r="F5" s="34">
        <v>150</v>
      </c>
      <c r="G5" s="34">
        <v>56</v>
      </c>
      <c r="H5" s="34">
        <v>332.24</v>
      </c>
      <c r="I5" s="33">
        <f>B5+C5+D5+E5+F5+G5+H5</f>
        <v>41427.39</v>
      </c>
      <c r="J5" s="37">
        <v>37084.69</v>
      </c>
    </row>
    <row r="6" spans="1:10" ht="20.100000000000001" customHeight="1" thickBot="1" x14ac:dyDescent="0.3">
      <c r="A6" s="5" t="s">
        <v>11</v>
      </c>
      <c r="B6" s="38">
        <f>(B5/B4)*100</f>
        <v>9.5631197769368814</v>
      </c>
      <c r="C6" s="38">
        <f t="shared" ref="C6:J6" si="0">(C5/C4)*100</f>
        <v>0</v>
      </c>
      <c r="D6" s="38">
        <f t="shared" si="0"/>
        <v>94.367904469905866</v>
      </c>
      <c r="E6" s="38">
        <f t="shared" si="0"/>
        <v>5.9360695981913203</v>
      </c>
      <c r="F6" s="38">
        <f t="shared" si="0"/>
        <v>2.9191568696518613</v>
      </c>
      <c r="G6" s="38">
        <f t="shared" si="0"/>
        <v>0.85317342425724407</v>
      </c>
      <c r="H6" s="38">
        <f t="shared" si="0"/>
        <v>5.4863287635944511</v>
      </c>
      <c r="I6" s="38">
        <f t="shared" si="0"/>
        <v>16.323522093287298</v>
      </c>
      <c r="J6" s="38">
        <f t="shared" si="0"/>
        <v>42.785641394833959</v>
      </c>
    </row>
    <row r="7" spans="1:10" ht="20.100000000000001" customHeight="1" thickBot="1" x14ac:dyDescent="0.3">
      <c r="A7" s="6" t="s">
        <v>22</v>
      </c>
      <c r="B7" s="39">
        <v>91596.569999999992</v>
      </c>
      <c r="C7" s="35">
        <v>0</v>
      </c>
      <c r="D7" s="35">
        <v>143559.69</v>
      </c>
      <c r="E7" s="35">
        <v>13107.62</v>
      </c>
      <c r="F7" s="35">
        <v>735</v>
      </c>
      <c r="G7" s="35">
        <v>112</v>
      </c>
      <c r="H7" s="40">
        <v>1726.08</v>
      </c>
      <c r="I7" s="36">
        <f>B7+C7+D7+E7+F7+G7+H7</f>
        <v>250836.96</v>
      </c>
      <c r="J7" s="41">
        <v>127518.85</v>
      </c>
    </row>
    <row r="8" spans="1:10" ht="20.100000000000001" customHeight="1" thickBot="1" x14ac:dyDescent="0.3">
      <c r="A8" s="7" t="s">
        <v>10</v>
      </c>
      <c r="B8" s="42">
        <f t="shared" ref="B8:J8" si="1">B7/B5</f>
        <v>5.7802580388667488</v>
      </c>
      <c r="C8" s="42" t="e">
        <f t="shared" si="1"/>
        <v>#DIV/0!</v>
      </c>
      <c r="D8" s="42">
        <f t="shared" si="1"/>
        <v>6.3260770129712185</v>
      </c>
      <c r="E8" s="42">
        <f t="shared" si="1"/>
        <v>5.5791825928542851</v>
      </c>
      <c r="F8" s="42">
        <f t="shared" si="1"/>
        <v>4.9000000000000004</v>
      </c>
      <c r="G8" s="42">
        <f t="shared" si="1"/>
        <v>2</v>
      </c>
      <c r="H8" s="42">
        <f t="shared" si="1"/>
        <v>5.1952805201059471</v>
      </c>
      <c r="I8" s="42">
        <f t="shared" si="1"/>
        <v>6.0548579092238253</v>
      </c>
      <c r="J8" s="42">
        <f t="shared" si="1"/>
        <v>3.4385847636854994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2085.88</v>
      </c>
      <c r="C11" s="34">
        <v>0</v>
      </c>
      <c r="D11" s="34">
        <v>15736.28</v>
      </c>
      <c r="E11" s="34">
        <v>128.89999999999998</v>
      </c>
      <c r="F11" s="34">
        <v>0</v>
      </c>
      <c r="G11" s="34">
        <v>0</v>
      </c>
      <c r="H11" s="34">
        <v>0</v>
      </c>
      <c r="I11" s="34">
        <f>B11+C11+D11+E11+F11+G11+H11</f>
        <v>17951.060000000001</v>
      </c>
      <c r="J11" s="37">
        <v>4436.95</v>
      </c>
    </row>
    <row r="12" spans="1:10" ht="20.100000000000001" customHeight="1" thickBot="1" x14ac:dyDescent="0.3">
      <c r="A12" s="5" t="s">
        <v>11</v>
      </c>
      <c r="B12" s="38">
        <f>(B11/B10)*100</f>
        <v>2.8283130149069891</v>
      </c>
      <c r="C12" s="38">
        <f t="shared" ref="C12:J12" si="2">(C11/C10)*100</f>
        <v>0</v>
      </c>
      <c r="D12" s="38">
        <f t="shared" si="2"/>
        <v>98.903259299669784</v>
      </c>
      <c r="E12" s="38">
        <f t="shared" si="2"/>
        <v>0.83733759126102758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13.854676804140938</v>
      </c>
      <c r="J12" s="38">
        <f t="shared" si="2"/>
        <v>11.416724132607376</v>
      </c>
    </row>
    <row r="13" spans="1:10" ht="20.100000000000001" customHeight="1" thickBot="1" x14ac:dyDescent="0.3">
      <c r="A13" s="6" t="s">
        <v>22</v>
      </c>
      <c r="B13" s="39">
        <v>13411.86</v>
      </c>
      <c r="C13" s="35">
        <v>0</v>
      </c>
      <c r="D13" s="35">
        <v>96417.52</v>
      </c>
      <c r="E13" s="35">
        <v>668.83999999999992</v>
      </c>
      <c r="F13" s="35">
        <v>0</v>
      </c>
      <c r="G13" s="35">
        <v>0</v>
      </c>
      <c r="H13" s="40">
        <v>0</v>
      </c>
      <c r="I13" s="46">
        <f>B13+C13+D13+E13+F13+G13+H13</f>
        <v>110498.22</v>
      </c>
      <c r="J13" s="41">
        <v>14853.510000000002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6.4298329721748138</v>
      </c>
      <c r="C14" s="42" t="e">
        <f t="shared" si="3"/>
        <v>#DIV/0!</v>
      </c>
      <c r="D14" s="42">
        <f t="shared" si="3"/>
        <v>6.127084673124779</v>
      </c>
      <c r="E14" s="42">
        <f t="shared" si="3"/>
        <v>5.1888285492629951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6.1555261917680619</v>
      </c>
      <c r="J14" s="42">
        <f t="shared" si="3"/>
        <v>3.3476847834661205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782</v>
      </c>
      <c r="C17" s="34">
        <v>0</v>
      </c>
      <c r="D17" s="34">
        <v>5352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6134</v>
      </c>
      <c r="J17" s="37">
        <v>4029</v>
      </c>
    </row>
    <row r="18" spans="1:12" ht="20.100000000000001" customHeight="1" thickBot="1" x14ac:dyDescent="0.3">
      <c r="A18" s="5" t="s">
        <v>11</v>
      </c>
      <c r="B18" s="38">
        <f>(B17/B16)*100</f>
        <v>1.4599390484781909</v>
      </c>
      <c r="C18" s="38">
        <f t="shared" ref="C18:J18" si="4">(C17/C16)*100</f>
        <v>0</v>
      </c>
      <c r="D18" s="38">
        <f t="shared" si="4"/>
        <v>79.263289781966705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7.7537066800824919</v>
      </c>
      <c r="J18" s="38">
        <f t="shared" si="4"/>
        <v>16.916893085991479</v>
      </c>
    </row>
    <row r="19" spans="1:12" ht="20.100000000000001" customHeight="1" thickBot="1" x14ac:dyDescent="0.3">
      <c r="A19" s="6" t="s">
        <v>22</v>
      </c>
      <c r="B19" s="39">
        <v>5746</v>
      </c>
      <c r="C19" s="35">
        <v>0</v>
      </c>
      <c r="D19" s="35">
        <v>38279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44025</v>
      </c>
      <c r="J19" s="41">
        <v>15535</v>
      </c>
    </row>
    <row r="20" spans="1:12" ht="20.100000000000001" customHeight="1" thickBot="1" x14ac:dyDescent="0.3">
      <c r="A20" s="26" t="s">
        <v>10</v>
      </c>
      <c r="B20" s="42">
        <f>B19/B17</f>
        <v>7.3478260869565215</v>
      </c>
      <c r="C20" s="42" t="e">
        <f t="shared" ref="C20:J20" si="5">C19/C17</f>
        <v>#DIV/0!</v>
      </c>
      <c r="D20" s="42">
        <f t="shared" si="5"/>
        <v>7.1522795216741404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7.1772089990218451</v>
      </c>
      <c r="J20" s="42">
        <f t="shared" si="5"/>
        <v>3.8557954827500622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433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433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34.57637946179031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2.3270074200904043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2319.65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2319.65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>
        <f t="shared" si="7"/>
        <v>5.3571593533487301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5.3571593533487301</v>
      </c>
      <c r="J26" s="42" t="e">
        <f t="shared" si="7"/>
        <v>#DIV/0!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20182</v>
      </c>
      <c r="C29" s="34">
        <v>0</v>
      </c>
      <c r="D29" s="34">
        <v>5565.5</v>
      </c>
      <c r="E29" s="34">
        <v>112</v>
      </c>
      <c r="F29" s="34">
        <v>0</v>
      </c>
      <c r="G29" s="34">
        <v>0</v>
      </c>
      <c r="H29" s="34">
        <v>0</v>
      </c>
      <c r="I29" s="34">
        <f>B29+C29+D29+E29+F29+G29+H29</f>
        <v>25859.5</v>
      </c>
      <c r="J29" s="37">
        <v>16021</v>
      </c>
    </row>
    <row r="30" spans="1:12" ht="20.100000000000001" customHeight="1" thickBot="1" x14ac:dyDescent="0.3">
      <c r="A30" s="5" t="s">
        <v>11</v>
      </c>
      <c r="B30" s="38">
        <f>(B29/B28)*100</f>
        <v>32.880342078072808</v>
      </c>
      <c r="C30" s="38">
        <f t="shared" ref="C30:J30" si="8">(C29/C28)*100</f>
        <v>0</v>
      </c>
      <c r="D30" s="38">
        <f t="shared" si="8"/>
        <v>89.312221275421194</v>
      </c>
      <c r="E30" s="38">
        <f t="shared" si="8"/>
        <v>0.84462835221303934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29.446585923462678</v>
      </c>
      <c r="J30" s="38">
        <f t="shared" si="8"/>
        <v>62.804053391873616</v>
      </c>
    </row>
    <row r="31" spans="1:12" ht="20.100000000000001" customHeight="1" thickBot="1" x14ac:dyDescent="0.3">
      <c r="A31" s="6" t="s">
        <v>22</v>
      </c>
      <c r="B31" s="39">
        <v>90649</v>
      </c>
      <c r="C31" s="35">
        <v>0</v>
      </c>
      <c r="D31" s="35">
        <v>24825</v>
      </c>
      <c r="E31" s="35">
        <v>538</v>
      </c>
      <c r="F31" s="35">
        <v>0</v>
      </c>
      <c r="G31" s="35">
        <v>0</v>
      </c>
      <c r="H31" s="40">
        <v>0</v>
      </c>
      <c r="I31" s="46">
        <f>B31+C31+D31+E31+F31+G31+H31</f>
        <v>116012</v>
      </c>
      <c r="J31" s="41">
        <v>45830</v>
      </c>
    </row>
    <row r="32" spans="1:12" ht="20.100000000000001" customHeight="1" thickBot="1" x14ac:dyDescent="0.3">
      <c r="A32" s="7" t="s">
        <v>10</v>
      </c>
      <c r="B32" s="42">
        <f>B31/B29</f>
        <v>4.4915766524625909</v>
      </c>
      <c r="C32" s="42" t="e">
        <f>C31/C29</f>
        <v>#DIV/0!</v>
      </c>
      <c r="D32" s="42">
        <f t="shared" ref="D32:J32" si="9">D31/D29</f>
        <v>4.4605156769382805</v>
      </c>
      <c r="E32" s="42">
        <f t="shared" si="9"/>
        <v>4.8035714285714288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4.4862429668013686</v>
      </c>
      <c r="J32" s="42">
        <f t="shared" si="9"/>
        <v>2.8606204356781726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179</v>
      </c>
      <c r="C35" s="34">
        <v>0</v>
      </c>
      <c r="D35" s="34">
        <v>1679.4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1858.4</v>
      </c>
      <c r="J35" s="37">
        <v>915</v>
      </c>
    </row>
    <row r="36" spans="1:10" ht="20.100000000000001" customHeight="1" thickBot="1" x14ac:dyDescent="0.3">
      <c r="A36" s="5" t="s">
        <v>11</v>
      </c>
      <c r="B36" s="21">
        <f>(B35/B34)*100</f>
        <v>1.7222352111469992</v>
      </c>
      <c r="C36" s="21">
        <f t="shared" ref="C36:J36" si="10">(C35/C34)*100</f>
        <v>0</v>
      </c>
      <c r="D36" s="21">
        <f t="shared" si="10"/>
        <v>83.492008252752996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9.8201160194077293</v>
      </c>
      <c r="J36" s="21">
        <f t="shared" si="10"/>
        <v>18.131090758493869</v>
      </c>
    </row>
    <row r="37" spans="1:10" ht="20.100000000000001" customHeight="1" thickBot="1" x14ac:dyDescent="0.3">
      <c r="A37" s="6" t="s">
        <v>22</v>
      </c>
      <c r="B37" s="39">
        <v>974</v>
      </c>
      <c r="C37" s="35">
        <v>0</v>
      </c>
      <c r="D37" s="35">
        <v>11259.19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12233.19</v>
      </c>
      <c r="J37" s="41">
        <v>3356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5.4413407821229054</v>
      </c>
      <c r="C38" s="22" t="e">
        <f t="shared" si="11"/>
        <v>#DIV/0!</v>
      </c>
      <c r="D38" s="22">
        <f t="shared" si="11"/>
        <v>6.7042931999523638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6.5826463624623335</v>
      </c>
      <c r="J38" s="22">
        <f t="shared" si="11"/>
        <v>3.66775956284153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4116.6099999999997</v>
      </c>
      <c r="C41" s="34">
        <v>0</v>
      </c>
      <c r="D41" s="34">
        <v>16165.84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20282.45</v>
      </c>
      <c r="J41" s="37">
        <v>1429.27</v>
      </c>
    </row>
    <row r="42" spans="1:10" ht="20.100000000000001" customHeight="1" thickBot="1" x14ac:dyDescent="0.3">
      <c r="A42" s="5" t="s">
        <v>11</v>
      </c>
      <c r="B42" s="21">
        <f>(B41/B40)*100</f>
        <v>7.1419178169649875</v>
      </c>
      <c r="C42" s="21">
        <f t="shared" ref="C42:J42" si="12">(C41/C40)*100</f>
        <v>0</v>
      </c>
      <c r="D42" s="21">
        <f t="shared" si="12"/>
        <v>96.012923802424993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20.168506008454635</v>
      </c>
      <c r="J42" s="21">
        <f t="shared" si="12"/>
        <v>4.7460023562820686</v>
      </c>
    </row>
    <row r="43" spans="1:10" ht="20.100000000000001" customHeight="1" thickBot="1" x14ac:dyDescent="0.3">
      <c r="A43" s="6" t="s">
        <v>22</v>
      </c>
      <c r="B43" s="39">
        <v>23239.95</v>
      </c>
      <c r="C43" s="35">
        <v>0</v>
      </c>
      <c r="D43" s="35">
        <v>100234.6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123474.55</v>
      </c>
      <c r="J43" s="41">
        <v>4531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5.6454096938986211</v>
      </c>
      <c r="C44" s="22" t="e">
        <f t="shared" si="13"/>
        <v>#DIV/0!</v>
      </c>
      <c r="D44" s="22">
        <f t="shared" si="13"/>
        <v>6.2003954016617762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6.0877532053573411</v>
      </c>
      <c r="J44" s="22">
        <f t="shared" si="13"/>
        <v>3.1701497967493895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935.4</v>
      </c>
      <c r="C47" s="34">
        <v>0</v>
      </c>
      <c r="D47" s="34">
        <v>5236.6400000000003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6172.04</v>
      </c>
      <c r="J47" s="37">
        <v>5565.5700000000006</v>
      </c>
    </row>
    <row r="48" spans="1:10" ht="18.75" customHeight="1" thickBot="1" x14ac:dyDescent="0.3">
      <c r="A48" s="5" t="s">
        <v>11</v>
      </c>
      <c r="B48" s="38">
        <f>(B47/B46)*100</f>
        <v>1.8554583283578063</v>
      </c>
      <c r="C48" s="38">
        <f t="shared" ref="C48:J48" si="14">(C47/C46)*100</f>
        <v>0</v>
      </c>
      <c r="D48" s="38">
        <f t="shared" si="14"/>
        <v>86.819361202987594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7.5689800387227102</v>
      </c>
      <c r="J48" s="38">
        <f t="shared" si="14"/>
        <v>21.676992530869516</v>
      </c>
    </row>
    <row r="49" spans="1:10" ht="18.75" customHeight="1" thickBot="1" x14ac:dyDescent="0.3">
      <c r="A49" s="6" t="s">
        <v>22</v>
      </c>
      <c r="B49" s="39">
        <v>5241.6100000000006</v>
      </c>
      <c r="C49" s="35">
        <v>0</v>
      </c>
      <c r="D49" s="35">
        <v>31983.03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37224.639999999999</v>
      </c>
      <c r="J49" s="41">
        <v>17270.250000000004</v>
      </c>
    </row>
    <row r="50" spans="1:10" ht="18.75" customHeight="1" thickBot="1" x14ac:dyDescent="0.3">
      <c r="A50" s="7" t="s">
        <v>10</v>
      </c>
      <c r="B50" s="42">
        <f t="shared" ref="B50:J50" si="15">B49/B47</f>
        <v>5.6036027367970931</v>
      </c>
      <c r="C50" s="42" t="e">
        <f t="shared" si="15"/>
        <v>#DIV/0!</v>
      </c>
      <c r="D50" s="42">
        <f t="shared" si="15"/>
        <v>6.1075479696904882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6.0311728375059133</v>
      </c>
      <c r="J50" s="42">
        <f t="shared" si="15"/>
        <v>3.1030514394752022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360</v>
      </c>
      <c r="C53" s="34">
        <v>0</v>
      </c>
      <c r="D53" s="34">
        <v>9484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9844</v>
      </c>
      <c r="J53" s="37">
        <v>677.6</v>
      </c>
    </row>
    <row r="54" spans="1:10" ht="20.100000000000001" customHeight="1" thickBot="1" x14ac:dyDescent="0.3">
      <c r="A54" s="5" t="s">
        <v>11</v>
      </c>
      <c r="B54" s="21">
        <f>(B53/B52)*100</f>
        <v>0.51546185095477859</v>
      </c>
      <c r="C54" s="21">
        <f t="shared" ref="C54:J54" si="16">(C53/C52)*100</f>
        <v>0</v>
      </c>
      <c r="D54" s="21">
        <f t="shared" si="16"/>
        <v>69.920789860158422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7.574807378742678</v>
      </c>
      <c r="J54" s="21">
        <f t="shared" si="16"/>
        <v>1.7839226342029255</v>
      </c>
    </row>
    <row r="55" spans="1:10" ht="20.100000000000001" customHeight="1" thickBot="1" x14ac:dyDescent="0.3">
      <c r="A55" s="6" t="s">
        <v>22</v>
      </c>
      <c r="B55" s="39">
        <v>2448</v>
      </c>
      <c r="C55" s="35">
        <v>0</v>
      </c>
      <c r="D55" s="35">
        <v>59829.7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62277.7</v>
      </c>
      <c r="J55" s="41">
        <v>2202.7200000000003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6.8</v>
      </c>
      <c r="C56" s="42" t="e">
        <f t="shared" si="17"/>
        <v>#DIV/0!</v>
      </c>
      <c r="D56" s="42">
        <f t="shared" si="17"/>
        <v>6.3084879797553768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6.3264628199918729</v>
      </c>
      <c r="J56" s="42">
        <f t="shared" si="17"/>
        <v>3.2507674144037781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23530.16</v>
      </c>
      <c r="C59" s="34">
        <v>39.409999999999997</v>
      </c>
      <c r="D59" s="34">
        <v>8919.36</v>
      </c>
      <c r="E59" s="34">
        <v>856.31</v>
      </c>
      <c r="F59" s="34">
        <v>116</v>
      </c>
      <c r="G59" s="34">
        <v>0</v>
      </c>
      <c r="H59" s="34">
        <v>0</v>
      </c>
      <c r="I59" s="34">
        <f>B59+C59+D59+E59+F59+G59+H59</f>
        <v>33461.24</v>
      </c>
      <c r="J59" s="37">
        <v>19826.599999999999</v>
      </c>
    </row>
    <row r="60" spans="1:10" ht="20.100000000000001" customHeight="1" thickBot="1" x14ac:dyDescent="0.3">
      <c r="A60" s="18" t="s">
        <v>11</v>
      </c>
      <c r="B60" s="38">
        <f>(B59/B58)*100</f>
        <v>22.416629615491207</v>
      </c>
      <c r="C60" s="38">
        <f t="shared" ref="C60:J60" si="18">(C59/C58)*100</f>
        <v>2.0459229495345927</v>
      </c>
      <c r="D60" s="38">
        <f t="shared" si="18"/>
        <v>81.304835705958013</v>
      </c>
      <c r="E60" s="38">
        <f t="shared" si="18"/>
        <v>3.0495804783543927</v>
      </c>
      <c r="F60" s="38">
        <f t="shared" si="18"/>
        <v>3.7361023434379872</v>
      </c>
      <c r="G60" s="38">
        <f t="shared" si="18"/>
        <v>0</v>
      </c>
      <c r="H60" s="38">
        <f t="shared" si="18"/>
        <v>0</v>
      </c>
      <c r="I60" s="38">
        <f t="shared" si="18"/>
        <v>21.838089424641179</v>
      </c>
      <c r="J60" s="38">
        <f t="shared" si="18"/>
        <v>58.171471257103605</v>
      </c>
    </row>
    <row r="61" spans="1:10" ht="20.100000000000001" customHeight="1" thickBot="1" x14ac:dyDescent="0.3">
      <c r="A61" s="19" t="s">
        <v>22</v>
      </c>
      <c r="B61" s="39">
        <v>138939.68</v>
      </c>
      <c r="C61" s="35">
        <v>165.52</v>
      </c>
      <c r="D61" s="35">
        <v>56690.89</v>
      </c>
      <c r="E61" s="35">
        <v>5292.02</v>
      </c>
      <c r="F61" s="35">
        <v>475.6</v>
      </c>
      <c r="G61" s="35">
        <v>0</v>
      </c>
      <c r="H61" s="40">
        <v>0</v>
      </c>
      <c r="I61" s="46">
        <f>B61+C61+D61+E61+F61+G61+H61</f>
        <v>201563.70999999996</v>
      </c>
      <c r="J61" s="41">
        <v>61342.879999999997</v>
      </c>
    </row>
    <row r="62" spans="1:10" ht="20.100000000000001" customHeight="1" thickBot="1" x14ac:dyDescent="0.3">
      <c r="A62" s="20" t="s">
        <v>10</v>
      </c>
      <c r="B62" s="42">
        <f>B61/B59</f>
        <v>5.9047486289935973</v>
      </c>
      <c r="C62" s="42">
        <f t="shared" ref="C62:J62" si="19">C61/C59</f>
        <v>4.1999492514590209</v>
      </c>
      <c r="D62" s="42">
        <f t="shared" si="19"/>
        <v>6.3559369730563624</v>
      </c>
      <c r="E62" s="42">
        <f t="shared" si="19"/>
        <v>6.1800282607934047</v>
      </c>
      <c r="F62" s="42">
        <f t="shared" si="19"/>
        <v>4.1000000000000005</v>
      </c>
      <c r="G62" s="42" t="e">
        <f t="shared" si="19"/>
        <v>#DIV/0!</v>
      </c>
      <c r="H62" s="42" t="e">
        <f t="shared" si="19"/>
        <v>#DIV/0!</v>
      </c>
      <c r="I62" s="42">
        <f t="shared" si="19"/>
        <v>6.0237967869690419</v>
      </c>
      <c r="J62" s="42">
        <f t="shared" si="19"/>
        <v>3.0939687087044678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2299.8456913999471</v>
      </c>
      <c r="C65" s="34">
        <v>0</v>
      </c>
      <c r="D65" s="43">
        <v>2499.4247857021851</v>
      </c>
      <c r="E65" s="44">
        <v>2263.8742149646623</v>
      </c>
      <c r="F65" s="34">
        <v>0</v>
      </c>
      <c r="G65" s="34">
        <v>0</v>
      </c>
      <c r="H65" s="34">
        <v>0</v>
      </c>
      <c r="I65" s="34">
        <f>B65+C65+D65+E65+F65+G65+H65</f>
        <v>7063.144692066795</v>
      </c>
      <c r="J65" s="37">
        <v>13237.827313182341</v>
      </c>
    </row>
    <row r="66" spans="1:10" ht="20.100000000000001" customHeight="1" thickBot="1" x14ac:dyDescent="0.3">
      <c r="A66" s="5" t="s">
        <v>11</v>
      </c>
      <c r="B66" s="38">
        <f>(B65/B64)*100</f>
        <v>4.9600927112153439</v>
      </c>
      <c r="C66" s="38">
        <f t="shared" ref="C66:J66" si="20">(C65/C64)*100</f>
        <v>0</v>
      </c>
      <c r="D66" s="38">
        <f t="shared" si="20"/>
        <v>80.081791479969652</v>
      </c>
      <c r="E66" s="38">
        <f t="shared" si="20"/>
        <v>6.5819174881863782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7.8862851702542924</v>
      </c>
      <c r="J66" s="38">
        <f t="shared" si="20"/>
        <v>57.337638606095688</v>
      </c>
    </row>
    <row r="67" spans="1:10" ht="20.100000000000001" customHeight="1" thickBot="1" x14ac:dyDescent="0.3">
      <c r="A67" s="6" t="s">
        <v>22</v>
      </c>
      <c r="B67" s="39">
        <v>16345.384482986297</v>
      </c>
      <c r="C67" s="35">
        <v>0</v>
      </c>
      <c r="D67" s="35">
        <v>16343.551350703034</v>
      </c>
      <c r="E67" s="35">
        <v>14669.266311486306</v>
      </c>
      <c r="F67" s="35">
        <v>0</v>
      </c>
      <c r="G67" s="35">
        <v>0</v>
      </c>
      <c r="H67" s="40">
        <v>0</v>
      </c>
      <c r="I67" s="46">
        <f>B67+C67+D67+E67+F67+G67+H67</f>
        <v>47358.202145175637</v>
      </c>
      <c r="J67" s="41">
        <v>44503.349622401707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7.1071657303393438</v>
      </c>
      <c r="C68" s="42" t="e">
        <f t="shared" si="21"/>
        <v>#DIV/0!</v>
      </c>
      <c r="D68" s="42">
        <f t="shared" si="21"/>
        <v>6.538925053554471</v>
      </c>
      <c r="E68" s="42">
        <f t="shared" si="21"/>
        <v>6.4797179165341943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6.7049740887182407</v>
      </c>
      <c r="J68" s="42">
        <f t="shared" si="21"/>
        <v>3.361831860284572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2463.5299999999997</v>
      </c>
      <c r="C71" s="34">
        <v>47.64</v>
      </c>
      <c r="D71" s="34">
        <v>3014.8799999999997</v>
      </c>
      <c r="E71" s="34">
        <v>1041.18</v>
      </c>
      <c r="F71" s="34">
        <v>0</v>
      </c>
      <c r="G71" s="34">
        <v>0</v>
      </c>
      <c r="H71" s="34">
        <v>0</v>
      </c>
      <c r="I71" s="34">
        <f>B71+C71+D71+E71+F71+G71+H71</f>
        <v>6567.23</v>
      </c>
      <c r="J71" s="37">
        <v>8775.99</v>
      </c>
    </row>
    <row r="72" spans="1:10" ht="20.100000000000001" customHeight="1" thickBot="1" x14ac:dyDescent="0.3">
      <c r="A72" s="5" t="s">
        <v>11</v>
      </c>
      <c r="B72" s="21">
        <f>(B71/B70)*100</f>
        <v>7.5639427081686206</v>
      </c>
      <c r="C72" s="21">
        <f t="shared" ref="C72:J72" si="22">(C71/C70)*100</f>
        <v>4.7123060031454935</v>
      </c>
      <c r="D72" s="21">
        <f t="shared" si="22"/>
        <v>87.178597453069145</v>
      </c>
      <c r="E72" s="21">
        <f t="shared" si="22"/>
        <v>12.32375694792959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13.810288567512954</v>
      </c>
      <c r="J72" s="21">
        <f t="shared" si="22"/>
        <v>67.223209498276532</v>
      </c>
    </row>
    <row r="73" spans="1:10" ht="20.100000000000001" customHeight="1" thickBot="1" x14ac:dyDescent="0.3">
      <c r="A73" s="6" t="s">
        <v>22</v>
      </c>
      <c r="B73" s="39">
        <v>16828.260000000002</v>
      </c>
      <c r="C73" s="35">
        <v>262.02</v>
      </c>
      <c r="D73" s="35">
        <v>19493.739999999998</v>
      </c>
      <c r="E73" s="35">
        <v>6334.21</v>
      </c>
      <c r="F73" s="35">
        <v>0</v>
      </c>
      <c r="G73" s="35">
        <v>0</v>
      </c>
      <c r="H73" s="40">
        <v>0</v>
      </c>
      <c r="I73" s="46">
        <f>B73+C73+D73+E73+F73+G73+H73</f>
        <v>42918.23</v>
      </c>
      <c r="J73" s="41">
        <v>25630.1</v>
      </c>
    </row>
    <row r="74" spans="1:10" ht="20.100000000000001" customHeight="1" thickBot="1" x14ac:dyDescent="0.3">
      <c r="A74" s="7" t="s">
        <v>10</v>
      </c>
      <c r="B74" s="22">
        <f>B73/B71</f>
        <v>6.8309539563147208</v>
      </c>
      <c r="C74" s="22">
        <f>C73/C71</f>
        <v>5.4999999999999991</v>
      </c>
      <c r="D74" s="22">
        <f t="shared" ref="D74:J74" si="23">D73/D71</f>
        <v>6.4658427532770792</v>
      </c>
      <c r="E74" s="22">
        <f t="shared" si="23"/>
        <v>6.0836838971167326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6.5352104311863615</v>
      </c>
      <c r="J74" s="22">
        <f t="shared" si="23"/>
        <v>2.9204796267999393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394.19</v>
      </c>
      <c r="C77" s="34">
        <v>0</v>
      </c>
      <c r="D77" s="34">
        <v>2181.2600000000002</v>
      </c>
      <c r="E77" s="34">
        <v>138</v>
      </c>
      <c r="F77" s="34">
        <v>120</v>
      </c>
      <c r="G77" s="34">
        <v>0</v>
      </c>
      <c r="H77" s="34">
        <v>0</v>
      </c>
      <c r="I77" s="34">
        <f>B77+C77+D77+E77+F77+G77+H77</f>
        <v>2833.4500000000003</v>
      </c>
      <c r="J77" s="37">
        <v>2997.92</v>
      </c>
    </row>
    <row r="78" spans="1:10" ht="20.100000000000001" customHeight="1" thickBot="1" x14ac:dyDescent="0.3">
      <c r="A78" s="5" t="s">
        <v>11</v>
      </c>
      <c r="B78" s="21">
        <f>(B77/B76)*100</f>
        <v>1.0437993778353032</v>
      </c>
      <c r="C78" s="21">
        <f t="shared" ref="C78:J78" si="24">(C77/C76)*100</f>
        <v>0</v>
      </c>
      <c r="D78" s="21">
        <f t="shared" si="24"/>
        <v>49.078399078399087</v>
      </c>
      <c r="E78" s="21">
        <f t="shared" si="24"/>
        <v>1.1131887048452749</v>
      </c>
      <c r="F78" s="21">
        <f t="shared" si="24"/>
        <v>12.250398137939483</v>
      </c>
      <c r="G78" s="21">
        <f t="shared" si="24"/>
        <v>0</v>
      </c>
      <c r="H78" s="21">
        <f t="shared" si="24"/>
        <v>0</v>
      </c>
      <c r="I78" s="21">
        <f t="shared" si="24"/>
        <v>4.680164144767704</v>
      </c>
      <c r="J78" s="21">
        <f t="shared" si="24"/>
        <v>15.930918124692786</v>
      </c>
    </row>
    <row r="79" spans="1:10" ht="20.100000000000001" customHeight="1" thickBot="1" x14ac:dyDescent="0.3">
      <c r="A79" s="6" t="s">
        <v>22</v>
      </c>
      <c r="B79" s="39">
        <v>2692.5</v>
      </c>
      <c r="C79" s="35">
        <v>0</v>
      </c>
      <c r="D79" s="35">
        <v>13206.1</v>
      </c>
      <c r="E79" s="35">
        <v>800.4</v>
      </c>
      <c r="F79" s="35">
        <v>420</v>
      </c>
      <c r="G79" s="35">
        <v>0</v>
      </c>
      <c r="H79" s="40">
        <v>0</v>
      </c>
      <c r="I79" s="46">
        <f>B79+C79+D79+E79+F79+G79+H79</f>
        <v>17119</v>
      </c>
      <c r="J79" s="41">
        <v>9028.369999999999</v>
      </c>
    </row>
    <row r="80" spans="1:10" ht="20.100000000000001" customHeight="1" thickBot="1" x14ac:dyDescent="0.3">
      <c r="A80" s="7" t="s">
        <v>10</v>
      </c>
      <c r="B80" s="22">
        <f>B79/B77</f>
        <v>6.8304624673380854</v>
      </c>
      <c r="C80" s="22" t="e">
        <f t="shared" ref="C80:J80" si="25">C79/C77</f>
        <v>#DIV/0!</v>
      </c>
      <c r="D80" s="22">
        <f t="shared" si="25"/>
        <v>6.054344736528428</v>
      </c>
      <c r="E80" s="22">
        <f t="shared" si="25"/>
        <v>5.8</v>
      </c>
      <c r="F80" s="22">
        <f t="shared" si="25"/>
        <v>3.5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6.0417512220085046</v>
      </c>
      <c r="J80" s="22">
        <f t="shared" si="25"/>
        <v>3.0115446709718734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39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73175.065691399941</v>
      </c>
      <c r="C88" s="32">
        <f t="shared" si="26"/>
        <v>87.05</v>
      </c>
      <c r="D88" s="32">
        <f t="shared" si="26"/>
        <v>98960.90478570218</v>
      </c>
      <c r="E88" s="32">
        <f t="shared" si="26"/>
        <v>6889.6442149646618</v>
      </c>
      <c r="F88" s="32">
        <f t="shared" si="26"/>
        <v>386</v>
      </c>
      <c r="G88" s="32">
        <f t="shared" si="26"/>
        <v>56</v>
      </c>
      <c r="H88" s="32">
        <f t="shared" si="26"/>
        <v>332.24</v>
      </c>
      <c r="I88" s="32">
        <f t="shared" si="26"/>
        <v>179886.90469206678</v>
      </c>
      <c r="J88" s="32">
        <f t="shared" si="26"/>
        <v>114997.41731318233</v>
      </c>
      <c r="L88" s="24"/>
    </row>
    <row r="89" spans="1:12" ht="15.75" thickBot="1" x14ac:dyDescent="0.3">
      <c r="A89" s="15" t="s">
        <v>11</v>
      </c>
      <c r="B89" s="25">
        <f>(B88/B87)*100</f>
        <v>9.4463607127843598</v>
      </c>
      <c r="C89" s="25">
        <f t="shared" ref="C89:J89" si="27">(C88/C87)*100</f>
        <v>0.36353067000310285</v>
      </c>
      <c r="D89" s="25">
        <f t="shared" si="27"/>
        <v>86.328664409983261</v>
      </c>
      <c r="E89" s="25">
        <f t="shared" si="27"/>
        <v>3.1708814175302109</v>
      </c>
      <c r="F89" s="25">
        <f t="shared" si="27"/>
        <v>1.2280373005194978</v>
      </c>
      <c r="G89" s="25">
        <f t="shared" si="27"/>
        <v>0.11981100669486791</v>
      </c>
      <c r="H89" s="25">
        <f t="shared" si="27"/>
        <v>0.78921663645105267</v>
      </c>
      <c r="I89" s="25">
        <f t="shared" si="27"/>
        <v>14.382155213721456</v>
      </c>
      <c r="J89" s="25">
        <f t="shared" si="27"/>
        <v>31.231161195269546</v>
      </c>
    </row>
    <row r="90" spans="1:12" ht="15.75" thickBot="1" x14ac:dyDescent="0.3">
      <c r="A90" s="27" t="s">
        <v>22</v>
      </c>
      <c r="B90" s="32">
        <f>B79+B73+B67+B61+B55+B49+B43+B37+B31+B25+B19+B13+B7</f>
        <v>408112.81448298629</v>
      </c>
      <c r="C90" s="32">
        <f t="shared" ref="C90:J90" si="28">C79+C73+C67+C61+C55+C49+C43+C37+C31+C25+C19+C13+C7</f>
        <v>427.53999999999996</v>
      </c>
      <c r="D90" s="32">
        <f t="shared" si="28"/>
        <v>614441.6613507031</v>
      </c>
      <c r="E90" s="32">
        <f t="shared" si="28"/>
        <v>41410.356311486306</v>
      </c>
      <c r="F90" s="32">
        <f t="shared" si="28"/>
        <v>1630.6</v>
      </c>
      <c r="G90" s="32">
        <f t="shared" si="28"/>
        <v>112</v>
      </c>
      <c r="H90" s="32">
        <f t="shared" si="28"/>
        <v>1726.08</v>
      </c>
      <c r="I90" s="32">
        <f t="shared" si="28"/>
        <v>1067861.0521451756</v>
      </c>
      <c r="J90" s="32">
        <f t="shared" si="28"/>
        <v>371602.02962240169</v>
      </c>
    </row>
    <row r="91" spans="1:12" ht="15.75" thickBot="1" x14ac:dyDescent="0.3">
      <c r="A91" s="15" t="s">
        <v>10</v>
      </c>
      <c r="B91" s="25">
        <f>B90/B88</f>
        <v>5.5772114534767088</v>
      </c>
      <c r="C91" s="25">
        <f t="shared" ref="C91:J91" si="29">C90/C88</f>
        <v>4.9114302125215392</v>
      </c>
      <c r="D91" s="25">
        <f t="shared" si="29"/>
        <v>6.2089333427302833</v>
      </c>
      <c r="E91" s="25">
        <f t="shared" si="29"/>
        <v>6.0105217366001105</v>
      </c>
      <c r="F91" s="25">
        <f t="shared" si="29"/>
        <v>4.2243523316062177</v>
      </c>
      <c r="G91" s="25">
        <f t="shared" si="29"/>
        <v>2</v>
      </c>
      <c r="H91" s="25">
        <f t="shared" si="29"/>
        <v>5.1952805201059471</v>
      </c>
      <c r="I91" s="25">
        <f t="shared" si="29"/>
        <v>5.9362912157122105</v>
      </c>
      <c r="J91" s="25">
        <f t="shared" si="29"/>
        <v>3.231394567848302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zoomScaleNormal="100" workbookViewId="0">
      <pane xSplit="10" ySplit="2" topLeftCell="K69" activePane="bottomRight" state="frozen"/>
      <selection pane="topRight" activeCell="K1" sqref="K1"/>
      <selection pane="bottomLeft" activeCell="A3" sqref="A3"/>
      <selection pane="bottomRight" activeCell="K3" sqref="K3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76201.23000000001</v>
      </c>
      <c r="C5" s="34">
        <v>1097.26</v>
      </c>
      <c r="D5" s="34">
        <v>23864.07</v>
      </c>
      <c r="E5" s="34">
        <v>12756.07</v>
      </c>
      <c r="F5" s="34">
        <v>391.15000000000003</v>
      </c>
      <c r="G5" s="34">
        <v>230.76999999999998</v>
      </c>
      <c r="H5" s="34">
        <v>936.63</v>
      </c>
      <c r="I5" s="33">
        <v>115477.18000000001</v>
      </c>
      <c r="J5" s="37">
        <v>72126.550000000017</v>
      </c>
    </row>
    <row r="6" spans="1:10" ht="20.100000000000001" customHeight="1" thickBot="1" x14ac:dyDescent="0.3">
      <c r="A6" s="5" t="s">
        <v>11</v>
      </c>
      <c r="B6" s="38">
        <v>45.986419017503351</v>
      </c>
      <c r="C6" s="38">
        <v>16.372054437237672</v>
      </c>
      <c r="D6" s="38">
        <v>99.236351403106582</v>
      </c>
      <c r="E6" s="38">
        <v>32.230171074666657</v>
      </c>
      <c r="F6" s="38">
        <v>7.6121880637621704</v>
      </c>
      <c r="G6" s="38">
        <v>3.5158362699257895</v>
      </c>
      <c r="H6" s="38">
        <v>15.46671114208244</v>
      </c>
      <c r="I6" s="38">
        <v>45.501159957229135</v>
      </c>
      <c r="J6" s="38">
        <v>83.214412830377213</v>
      </c>
    </row>
    <row r="7" spans="1:10" ht="20.100000000000001" customHeight="1" thickBot="1" x14ac:dyDescent="0.3">
      <c r="A7" s="6" t="s">
        <v>22</v>
      </c>
      <c r="B7" s="39">
        <v>483986.75999999995</v>
      </c>
      <c r="C7" s="35">
        <v>5734.4299999999994</v>
      </c>
      <c r="D7" s="35">
        <v>154114.9</v>
      </c>
      <c r="E7" s="35">
        <v>67731.28</v>
      </c>
      <c r="F7" s="35">
        <v>2150.7399999999998</v>
      </c>
      <c r="G7" s="35">
        <v>953.41</v>
      </c>
      <c r="H7" s="40">
        <v>5175.33</v>
      </c>
      <c r="I7" s="36">
        <v>719846.85</v>
      </c>
      <c r="J7" s="41">
        <v>254847.94999999998</v>
      </c>
    </row>
    <row r="8" spans="1:10" ht="20.100000000000001" customHeight="1" thickBot="1" x14ac:dyDescent="0.3">
      <c r="A8" s="7" t="s">
        <v>10</v>
      </c>
      <c r="B8" s="42">
        <v>6.3514297603857557</v>
      </c>
      <c r="C8" s="42">
        <v>5.2261360115196025</v>
      </c>
      <c r="D8" s="42">
        <v>6.4580308388300907</v>
      </c>
      <c r="E8" s="42">
        <v>5.3097294072547419</v>
      </c>
      <c r="F8" s="42">
        <v>5.4985044100728606</v>
      </c>
      <c r="G8" s="42">
        <v>4.1314295619014603</v>
      </c>
      <c r="H8" s="42">
        <v>5.5254796451106625</v>
      </c>
      <c r="I8" s="42">
        <v>6.2336718821848605</v>
      </c>
      <c r="J8" s="42">
        <v>3.5333445173795215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13831.419999999998</v>
      </c>
      <c r="C11" s="34">
        <v>0</v>
      </c>
      <c r="D11" s="34">
        <v>15817.78</v>
      </c>
      <c r="E11" s="34">
        <v>3770.25</v>
      </c>
      <c r="F11" s="34">
        <v>117</v>
      </c>
      <c r="G11" s="34">
        <v>0</v>
      </c>
      <c r="H11" s="34">
        <v>1365</v>
      </c>
      <c r="I11" s="34">
        <v>34901.449999999997</v>
      </c>
      <c r="J11" s="37">
        <v>26429.02</v>
      </c>
    </row>
    <row r="12" spans="1:10" ht="20.100000000000001" customHeight="1" thickBot="1" x14ac:dyDescent="0.3">
      <c r="A12" s="5" t="s">
        <v>11</v>
      </c>
      <c r="B12" s="38">
        <v>18.754475425549323</v>
      </c>
      <c r="C12" s="38">
        <v>0</v>
      </c>
      <c r="D12" s="38">
        <v>99.415490629623434</v>
      </c>
      <c r="E12" s="38">
        <v>24.491637342528239</v>
      </c>
      <c r="F12" s="38">
        <v>2.6707938421081465</v>
      </c>
      <c r="G12" s="38">
        <v>0</v>
      </c>
      <c r="H12" s="38">
        <v>16.474782719944386</v>
      </c>
      <c r="I12" s="38">
        <v>26.937033787747616</v>
      </c>
      <c r="J12" s="38">
        <v>68.00455953642998</v>
      </c>
    </row>
    <row r="13" spans="1:10" ht="20.100000000000001" customHeight="1" thickBot="1" x14ac:dyDescent="0.3">
      <c r="A13" s="6" t="s">
        <v>22</v>
      </c>
      <c r="B13" s="39">
        <v>93504.41</v>
      </c>
      <c r="C13" s="35">
        <v>0</v>
      </c>
      <c r="D13" s="35">
        <v>96927.72</v>
      </c>
      <c r="E13" s="35">
        <v>20191.629999999997</v>
      </c>
      <c r="F13" s="35">
        <v>778</v>
      </c>
      <c r="G13" s="35">
        <v>0</v>
      </c>
      <c r="H13" s="40">
        <v>9198.42</v>
      </c>
      <c r="I13" s="46">
        <v>220600.17999999996</v>
      </c>
      <c r="J13" s="41">
        <v>95698.77</v>
      </c>
    </row>
    <row r="14" spans="1:10" ht="20.100000000000001" customHeight="1" thickBot="1" x14ac:dyDescent="0.3">
      <c r="A14" s="7" t="s">
        <v>10</v>
      </c>
      <c r="B14" s="42">
        <v>6.7602899774571243</v>
      </c>
      <c r="C14" s="42" t="e">
        <v>#DIV/0!</v>
      </c>
      <c r="D14" s="42">
        <v>6.1277701422070603</v>
      </c>
      <c r="E14" s="42">
        <v>5.3555148862807496</v>
      </c>
      <c r="F14" s="42">
        <v>6.6495726495726499</v>
      </c>
      <c r="G14" s="42" t="e">
        <v>#DIV/0!</v>
      </c>
      <c r="H14" s="42">
        <v>6.7387692307692308</v>
      </c>
      <c r="I14" s="42">
        <v>6.3206594568420504</v>
      </c>
      <c r="J14" s="42">
        <v>3.6209730818622865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14584</v>
      </c>
      <c r="C17" s="34">
        <v>0</v>
      </c>
      <c r="D17" s="34">
        <v>5904.18</v>
      </c>
      <c r="E17" s="34">
        <v>1366</v>
      </c>
      <c r="F17" s="34">
        <v>111</v>
      </c>
      <c r="G17" s="34">
        <v>0</v>
      </c>
      <c r="H17" s="34">
        <v>60</v>
      </c>
      <c r="I17" s="34">
        <v>22025.18</v>
      </c>
      <c r="J17" s="37">
        <v>12765</v>
      </c>
    </row>
    <row r="18" spans="1:12" ht="20.100000000000001" customHeight="1" thickBot="1" x14ac:dyDescent="0.3">
      <c r="A18" s="5" t="s">
        <v>11</v>
      </c>
      <c r="B18" s="38">
        <v>27.227303175199406</v>
      </c>
      <c r="C18" s="38">
        <v>0</v>
      </c>
      <c r="D18" s="38">
        <v>87.441093098821426</v>
      </c>
      <c r="E18" s="38">
        <v>15.344745660279013</v>
      </c>
      <c r="F18" s="38">
        <v>5.9045693919889359</v>
      </c>
      <c r="G18" s="38">
        <v>0</v>
      </c>
      <c r="H18" s="38">
        <v>1.524157902758726</v>
      </c>
      <c r="I18" s="38">
        <v>27.841014883602753</v>
      </c>
      <c r="J18" s="38">
        <v>53.59745352263122</v>
      </c>
    </row>
    <row r="19" spans="1:12" ht="20.100000000000001" customHeight="1" thickBot="1" x14ac:dyDescent="0.3">
      <c r="A19" s="6" t="s">
        <v>22</v>
      </c>
      <c r="B19" s="39">
        <v>100579</v>
      </c>
      <c r="C19" s="35">
        <v>0</v>
      </c>
      <c r="D19" s="35">
        <v>41368</v>
      </c>
      <c r="E19" s="35">
        <v>7284</v>
      </c>
      <c r="F19" s="35">
        <v>540</v>
      </c>
      <c r="G19" s="35">
        <v>0</v>
      </c>
      <c r="H19" s="40">
        <v>324</v>
      </c>
      <c r="I19" s="46">
        <v>150095</v>
      </c>
      <c r="J19" s="41">
        <v>46107</v>
      </c>
    </row>
    <row r="20" spans="1:12" ht="20.100000000000001" customHeight="1" thickBot="1" x14ac:dyDescent="0.3">
      <c r="A20" s="26" t="s">
        <v>10</v>
      </c>
      <c r="B20" s="42">
        <v>6.8965304443225453</v>
      </c>
      <c r="C20" s="42" t="e">
        <v>#DIV/0!</v>
      </c>
      <c r="D20" s="42">
        <v>7.00656145307223</v>
      </c>
      <c r="E20" s="42">
        <v>5.3323572474377743</v>
      </c>
      <c r="F20" s="42">
        <v>4.8648648648648649</v>
      </c>
      <c r="G20" s="42" t="e">
        <v>#DIV/0!</v>
      </c>
      <c r="H20" s="42">
        <v>5.4</v>
      </c>
      <c r="I20" s="42">
        <v>6.814700265786704</v>
      </c>
      <c r="J20" s="42">
        <v>3.6119858989424207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148</v>
      </c>
      <c r="C23" s="34">
        <v>0</v>
      </c>
      <c r="D23" s="34">
        <v>860.52</v>
      </c>
      <c r="E23" s="34">
        <v>31.5</v>
      </c>
      <c r="F23" s="34">
        <v>0</v>
      </c>
      <c r="G23" s="34">
        <v>0</v>
      </c>
      <c r="H23" s="34">
        <v>0</v>
      </c>
      <c r="I23" s="34">
        <v>1040.02</v>
      </c>
      <c r="J23" s="37">
        <v>1145</v>
      </c>
    </row>
    <row r="24" spans="1:12" ht="20.100000000000001" customHeight="1" thickBot="1" x14ac:dyDescent="0.3">
      <c r="A24" s="5" t="s">
        <v>11</v>
      </c>
      <c r="B24" s="38">
        <v>1.4391483353526788</v>
      </c>
      <c r="C24" s="38">
        <v>0</v>
      </c>
      <c r="D24" s="38">
        <v>68.71516409805956</v>
      </c>
      <c r="E24" s="38">
        <v>1.1656995677660016</v>
      </c>
      <c r="F24" s="38">
        <v>0</v>
      </c>
      <c r="G24" s="38">
        <v>0</v>
      </c>
      <c r="H24" s="38">
        <v>0</v>
      </c>
      <c r="I24" s="38">
        <v>5.5892246121072109</v>
      </c>
      <c r="J24" s="38">
        <v>20.87774031737812</v>
      </c>
    </row>
    <row r="25" spans="1:12" ht="20.100000000000001" customHeight="1" thickBot="1" x14ac:dyDescent="0.3">
      <c r="A25" s="6" t="s">
        <v>22</v>
      </c>
      <c r="B25" s="39">
        <v>1102.51</v>
      </c>
      <c r="C25" s="35">
        <v>0</v>
      </c>
      <c r="D25" s="35">
        <v>4716.88</v>
      </c>
      <c r="E25" s="35">
        <v>192</v>
      </c>
      <c r="F25" s="35">
        <v>0</v>
      </c>
      <c r="G25" s="35">
        <v>0</v>
      </c>
      <c r="H25" s="40">
        <v>0</v>
      </c>
      <c r="I25" s="46">
        <v>6011.39</v>
      </c>
      <c r="J25" s="41">
        <v>4106.25</v>
      </c>
    </row>
    <row r="26" spans="1:12" ht="20.100000000000001" customHeight="1" thickBot="1" x14ac:dyDescent="0.3">
      <c r="A26" s="7" t="s">
        <v>10</v>
      </c>
      <c r="B26" s="42">
        <v>7.4493918918918922</v>
      </c>
      <c r="C26" s="42" t="e">
        <v>#DIV/0!</v>
      </c>
      <c r="D26" s="42">
        <v>5.4814298331241575</v>
      </c>
      <c r="E26" s="42">
        <v>6.0952380952380949</v>
      </c>
      <c r="F26" s="42" t="e">
        <v>#DIV/0!</v>
      </c>
      <c r="G26" s="42" t="e">
        <v>#DIV/0!</v>
      </c>
      <c r="H26" s="42" t="e">
        <v>#DIV/0!</v>
      </c>
      <c r="I26" s="42">
        <v>5.780071537085826</v>
      </c>
      <c r="J26" s="42">
        <v>3.5862445414847159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43215</v>
      </c>
      <c r="C29" s="34">
        <v>668</v>
      </c>
      <c r="D29" s="34">
        <v>6071.01</v>
      </c>
      <c r="E29" s="34">
        <v>5243.6</v>
      </c>
      <c r="F29" s="34">
        <v>0</v>
      </c>
      <c r="G29" s="34">
        <v>67.5</v>
      </c>
      <c r="H29" s="34">
        <v>13</v>
      </c>
      <c r="I29" s="34">
        <v>55278.11</v>
      </c>
      <c r="J29" s="37">
        <v>20869.150000000001</v>
      </c>
    </row>
    <row r="30" spans="1:12" ht="20.100000000000001" customHeight="1" thickBot="1" x14ac:dyDescent="0.3">
      <c r="A30" s="5" t="s">
        <v>11</v>
      </c>
      <c r="B30" s="38">
        <v>70.40550901317593</v>
      </c>
      <c r="C30" s="38">
        <v>29.568512190371642</v>
      </c>
      <c r="D30" s="38">
        <v>97.424380286640002</v>
      </c>
      <c r="E30" s="38">
        <v>39.543689532716911</v>
      </c>
      <c r="F30" s="38">
        <v>0</v>
      </c>
      <c r="G30" s="38">
        <v>4.787743376954996</v>
      </c>
      <c r="H30" s="38">
        <v>1.3225763787858751</v>
      </c>
      <c r="I30" s="38">
        <v>62.945981778519354</v>
      </c>
      <c r="J30" s="38">
        <v>81.809325937395883</v>
      </c>
    </row>
    <row r="31" spans="1:12" ht="20.100000000000001" customHeight="1" thickBot="1" x14ac:dyDescent="0.3">
      <c r="A31" s="6" t="s">
        <v>22</v>
      </c>
      <c r="B31" s="39">
        <v>204723</v>
      </c>
      <c r="C31" s="35">
        <v>2399</v>
      </c>
      <c r="D31" s="35">
        <v>28290.55</v>
      </c>
      <c r="E31" s="35">
        <v>22135.97</v>
      </c>
      <c r="F31" s="35">
        <v>0</v>
      </c>
      <c r="G31" s="35">
        <v>180</v>
      </c>
      <c r="H31" s="40">
        <v>45.5</v>
      </c>
      <c r="I31" s="46">
        <v>257774.02000000002</v>
      </c>
      <c r="J31" s="41">
        <v>59647.479999999996</v>
      </c>
    </row>
    <row r="32" spans="1:12" ht="20.100000000000001" customHeight="1" thickBot="1" x14ac:dyDescent="0.3">
      <c r="A32" s="7" t="s">
        <v>10</v>
      </c>
      <c r="B32" s="42">
        <v>4.7373134328358208</v>
      </c>
      <c r="C32" s="42">
        <v>3.591317365269461</v>
      </c>
      <c r="D32" s="42">
        <v>4.6599412618328744</v>
      </c>
      <c r="E32" s="42">
        <v>4.2215214737966278</v>
      </c>
      <c r="F32" s="42" t="e">
        <v>#DIV/0!</v>
      </c>
      <c r="G32" s="42">
        <v>2.6666666666666665</v>
      </c>
      <c r="H32" s="42">
        <v>3.5</v>
      </c>
      <c r="I32" s="42">
        <v>4.6632205768250765</v>
      </c>
      <c r="J32" s="42">
        <v>2.8581652822467611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1996</v>
      </c>
      <c r="C35" s="34">
        <v>0</v>
      </c>
      <c r="D35" s="34">
        <v>1879.83</v>
      </c>
      <c r="E35" s="34">
        <v>42</v>
      </c>
      <c r="F35" s="34">
        <v>60</v>
      </c>
      <c r="G35" s="34">
        <v>0</v>
      </c>
      <c r="H35" s="34">
        <v>15</v>
      </c>
      <c r="I35" s="34">
        <v>3992.83</v>
      </c>
      <c r="J35" s="37">
        <v>3980.08</v>
      </c>
    </row>
    <row r="36" spans="1:10" ht="20.100000000000001" customHeight="1" thickBot="1" x14ac:dyDescent="0.3">
      <c r="A36" s="5" t="s">
        <v>11</v>
      </c>
      <c r="B36" s="21">
        <v>19.204365818153128</v>
      </c>
      <c r="C36" s="21">
        <v>0</v>
      </c>
      <c r="D36" s="21">
        <v>93.456461756444355</v>
      </c>
      <c r="E36" s="21">
        <v>2.4336116535232324</v>
      </c>
      <c r="F36" s="21">
        <v>3.727055315712644</v>
      </c>
      <c r="G36" s="21">
        <v>0</v>
      </c>
      <c r="H36" s="21">
        <v>1.019361064484781</v>
      </c>
      <c r="I36" s="21">
        <v>21.098823636338658</v>
      </c>
      <c r="J36" s="21">
        <v>78.866876181493211</v>
      </c>
    </row>
    <row r="37" spans="1:10" ht="20.100000000000001" customHeight="1" thickBot="1" x14ac:dyDescent="0.3">
      <c r="A37" s="6" t="s">
        <v>22</v>
      </c>
      <c r="B37" s="39">
        <v>12795.7</v>
      </c>
      <c r="C37" s="35">
        <v>0</v>
      </c>
      <c r="D37" s="35">
        <v>12587.19</v>
      </c>
      <c r="E37" s="35">
        <v>201.6</v>
      </c>
      <c r="F37" s="35">
        <v>390</v>
      </c>
      <c r="G37" s="35">
        <v>0</v>
      </c>
      <c r="H37" s="40">
        <v>108</v>
      </c>
      <c r="I37" s="46">
        <v>26082.489999999998</v>
      </c>
      <c r="J37" s="41">
        <v>14580.5</v>
      </c>
    </row>
    <row r="38" spans="1:10" ht="20.100000000000001" customHeight="1" thickBot="1" x14ac:dyDescent="0.3">
      <c r="A38" s="7" t="s">
        <v>10</v>
      </c>
      <c r="B38" s="22">
        <v>6.4106713426853714</v>
      </c>
      <c r="C38" s="22" t="e">
        <v>#DIV/0!</v>
      </c>
      <c r="D38" s="22">
        <v>6.6959193118526681</v>
      </c>
      <c r="E38" s="22">
        <v>4.8</v>
      </c>
      <c r="F38" s="22">
        <v>6.5</v>
      </c>
      <c r="G38" s="22" t="e">
        <v>#DIV/0!</v>
      </c>
      <c r="H38" s="22">
        <v>7.2</v>
      </c>
      <c r="I38" s="22">
        <v>6.5323317045804599</v>
      </c>
      <c r="J38" s="22">
        <v>3.6633685755060199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19131.559999999998</v>
      </c>
      <c r="C41" s="34">
        <v>0</v>
      </c>
      <c r="D41" s="34">
        <v>16837.150000000001</v>
      </c>
      <c r="E41" s="34">
        <v>245</v>
      </c>
      <c r="F41" s="34">
        <v>120</v>
      </c>
      <c r="G41" s="34">
        <v>0</v>
      </c>
      <c r="H41" s="34">
        <v>0</v>
      </c>
      <c r="I41" s="34">
        <v>36333.71</v>
      </c>
      <c r="J41" s="37">
        <v>16020.04</v>
      </c>
    </row>
    <row r="42" spans="1:10" ht="20.100000000000001" customHeight="1" thickBot="1" x14ac:dyDescent="0.3">
      <c r="A42" s="5" t="s">
        <v>11</v>
      </c>
      <c r="B42" s="21">
        <v>33.191395160176626</v>
      </c>
      <c r="C42" s="21">
        <v>0</v>
      </c>
      <c r="D42" s="21">
        <v>100</v>
      </c>
      <c r="E42" s="21">
        <v>3.0387257692627307</v>
      </c>
      <c r="F42" s="21">
        <v>4.1043321225553573</v>
      </c>
      <c r="G42" s="21">
        <v>0</v>
      </c>
      <c r="H42" s="21">
        <v>0</v>
      </c>
      <c r="I42" s="21">
        <v>36.129592255592804</v>
      </c>
      <c r="J42" s="21">
        <v>53.195790569824453</v>
      </c>
    </row>
    <row r="43" spans="1:10" ht="20.100000000000001" customHeight="1" thickBot="1" x14ac:dyDescent="0.3">
      <c r="A43" s="6" t="s">
        <v>22</v>
      </c>
      <c r="B43" s="39">
        <v>122839.83</v>
      </c>
      <c r="C43" s="35">
        <v>0</v>
      </c>
      <c r="D43" s="35">
        <v>102849.05</v>
      </c>
      <c r="E43" s="35">
        <v>1347</v>
      </c>
      <c r="F43" s="35">
        <v>783</v>
      </c>
      <c r="G43" s="35">
        <v>0</v>
      </c>
      <c r="H43" s="40">
        <v>0</v>
      </c>
      <c r="I43" s="46">
        <v>227818.88</v>
      </c>
      <c r="J43" s="41">
        <v>54451.33</v>
      </c>
    </row>
    <row r="44" spans="1:10" ht="20.100000000000001" customHeight="1" thickBot="1" x14ac:dyDescent="0.3">
      <c r="A44" s="26" t="s">
        <v>10</v>
      </c>
      <c r="B44" s="22">
        <v>6.4207952723144386</v>
      </c>
      <c r="C44" s="22" t="e">
        <v>#DIV/0!</v>
      </c>
      <c r="D44" s="22">
        <v>6.1084595670882536</v>
      </c>
      <c r="E44" s="22">
        <v>5.4979591836734691</v>
      </c>
      <c r="F44" s="22">
        <v>6.5250000000000004</v>
      </c>
      <c r="G44" s="22" t="e">
        <v>#DIV/0!</v>
      </c>
      <c r="H44" s="22" t="e">
        <v>#DIV/0!</v>
      </c>
      <c r="I44" s="22">
        <v>6.2701794008924496</v>
      </c>
      <c r="J44" s="22">
        <v>3.3989509389489663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15287.86</v>
      </c>
      <c r="C47" s="34">
        <v>0</v>
      </c>
      <c r="D47" s="34">
        <v>5948.64</v>
      </c>
      <c r="E47" s="34">
        <v>3114.51</v>
      </c>
      <c r="F47" s="34">
        <v>0</v>
      </c>
      <c r="G47" s="34">
        <v>98.23</v>
      </c>
      <c r="H47" s="34">
        <v>386.46</v>
      </c>
      <c r="I47" s="34">
        <v>24835.699999999997</v>
      </c>
      <c r="J47" s="37">
        <v>15530.46</v>
      </c>
    </row>
    <row r="48" spans="1:10" ht="18.75" customHeight="1" thickBot="1" x14ac:dyDescent="0.3">
      <c r="A48" s="5" t="s">
        <v>11</v>
      </c>
      <c r="B48" s="38">
        <v>30.324980927697432</v>
      </c>
      <c r="C48" s="38">
        <v>0</v>
      </c>
      <c r="D48" s="38">
        <v>98.623759667752623</v>
      </c>
      <c r="E48" s="38">
        <v>19.390392183353018</v>
      </c>
      <c r="F48" s="38">
        <v>0</v>
      </c>
      <c r="G48" s="38">
        <v>3.8699891657638137</v>
      </c>
      <c r="H48" s="38">
        <v>9.3896462664700255</v>
      </c>
      <c r="I48" s="38">
        <v>30.456853414382536</v>
      </c>
      <c r="J48" s="38">
        <v>60.488622983983255</v>
      </c>
    </row>
    <row r="49" spans="1:10" ht="18.75" customHeight="1" thickBot="1" x14ac:dyDescent="0.3">
      <c r="A49" s="6" t="s">
        <v>22</v>
      </c>
      <c r="B49" s="39">
        <v>95804.68</v>
      </c>
      <c r="C49" s="35">
        <v>0</v>
      </c>
      <c r="D49" s="35">
        <v>36328.6</v>
      </c>
      <c r="E49" s="35">
        <v>15803.35</v>
      </c>
      <c r="F49" s="35">
        <v>0</v>
      </c>
      <c r="G49" s="35">
        <v>589</v>
      </c>
      <c r="H49" s="40">
        <v>1932</v>
      </c>
      <c r="I49" s="46">
        <v>150457.63</v>
      </c>
      <c r="J49" s="41">
        <v>51237.8</v>
      </c>
    </row>
    <row r="50" spans="1:10" ht="18.75" customHeight="1" thickBot="1" x14ac:dyDescent="0.3">
      <c r="A50" s="7" t="s">
        <v>10</v>
      </c>
      <c r="B50" s="42">
        <v>6.2667162048841361</v>
      </c>
      <c r="C50" s="42" t="e">
        <v>#DIV/0!</v>
      </c>
      <c r="D50" s="42">
        <v>6.1070429543559532</v>
      </c>
      <c r="E50" s="42">
        <v>5.0741047548410503</v>
      </c>
      <c r="F50" s="42" t="e">
        <v>#DIV/0!</v>
      </c>
      <c r="G50" s="42">
        <v>5.9961315280464218</v>
      </c>
      <c r="H50" s="42">
        <v>4.9992237230243752</v>
      </c>
      <c r="I50" s="42">
        <v>6.058119159113696</v>
      </c>
      <c r="J50" s="42">
        <v>3.2991810931550001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14983</v>
      </c>
      <c r="C53" s="34">
        <v>0</v>
      </c>
      <c r="D53" s="34">
        <v>13563.92</v>
      </c>
      <c r="E53" s="34">
        <v>64</v>
      </c>
      <c r="F53" s="34">
        <v>0</v>
      </c>
      <c r="G53" s="34">
        <v>0</v>
      </c>
      <c r="H53" s="34">
        <v>100</v>
      </c>
      <c r="I53" s="34">
        <v>28710.92</v>
      </c>
      <c r="J53" s="37">
        <v>13674.6</v>
      </c>
    </row>
    <row r="54" spans="1:10" ht="20.100000000000001" customHeight="1" thickBot="1" x14ac:dyDescent="0.3">
      <c r="A54" s="5" t="s">
        <v>11</v>
      </c>
      <c r="B54" s="21">
        <v>21.453235869042906</v>
      </c>
      <c r="C54" s="21">
        <v>0</v>
      </c>
      <c r="D54" s="21">
        <v>100</v>
      </c>
      <c r="E54" s="21">
        <v>0.22638054994909973</v>
      </c>
      <c r="F54" s="21">
        <v>0</v>
      </c>
      <c r="G54" s="21">
        <v>0</v>
      </c>
      <c r="H54" s="21">
        <v>1.9088814527351408</v>
      </c>
      <c r="I54" s="21">
        <v>22.092613639424087</v>
      </c>
      <c r="J54" s="21">
        <v>36.001222629385069</v>
      </c>
    </row>
    <row r="55" spans="1:10" ht="20.100000000000001" customHeight="1" thickBot="1" x14ac:dyDescent="0.3">
      <c r="A55" s="6" t="s">
        <v>22</v>
      </c>
      <c r="B55" s="39">
        <v>96396</v>
      </c>
      <c r="C55" s="35">
        <v>0</v>
      </c>
      <c r="D55" s="35">
        <v>85603</v>
      </c>
      <c r="E55" s="35">
        <v>277</v>
      </c>
      <c r="F55" s="35">
        <v>0</v>
      </c>
      <c r="G55" s="35">
        <v>0</v>
      </c>
      <c r="H55" s="40">
        <v>600</v>
      </c>
      <c r="I55" s="46">
        <v>182876</v>
      </c>
      <c r="J55" s="41">
        <v>51372.66</v>
      </c>
    </row>
    <row r="56" spans="1:10" ht="20.100000000000001" customHeight="1" thickBot="1" x14ac:dyDescent="0.3">
      <c r="A56" s="7" t="s">
        <v>10</v>
      </c>
      <c r="B56" s="42">
        <v>6.4336915170526598</v>
      </c>
      <c r="C56" s="42" t="e">
        <v>#DIV/0!</v>
      </c>
      <c r="D56" s="42">
        <v>6.311081162377838</v>
      </c>
      <c r="E56" s="42">
        <v>4.328125</v>
      </c>
      <c r="F56" s="42" t="e">
        <v>#DIV/0!</v>
      </c>
      <c r="G56" s="42" t="e">
        <v>#DIV/0!</v>
      </c>
      <c r="H56" s="42">
        <v>6</v>
      </c>
      <c r="I56" s="42">
        <v>6.3695625218557961</v>
      </c>
      <c r="J56" s="42">
        <v>3.7567943486463955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65294.789999999994</v>
      </c>
      <c r="C59" s="34">
        <v>322.63</v>
      </c>
      <c r="D59" s="34">
        <v>10546.32</v>
      </c>
      <c r="E59" s="34">
        <v>9251.5600000000013</v>
      </c>
      <c r="F59" s="34">
        <v>935.73</v>
      </c>
      <c r="G59" s="34">
        <v>175.62</v>
      </c>
      <c r="H59" s="34">
        <v>489.77</v>
      </c>
      <c r="I59" s="34">
        <v>87016.42</v>
      </c>
      <c r="J59" s="37">
        <v>28939.65</v>
      </c>
    </row>
    <row r="60" spans="1:10" ht="20.100000000000001" customHeight="1" thickBot="1" x14ac:dyDescent="0.3">
      <c r="A60" s="18" t="s">
        <v>11</v>
      </c>
      <c r="B60" s="38">
        <v>62.204809625233267</v>
      </c>
      <c r="C60" s="38">
        <v>16.748950043348025</v>
      </c>
      <c r="D60" s="38">
        <v>96.135464304889481</v>
      </c>
      <c r="E60" s="38">
        <v>32.947620336472035</v>
      </c>
      <c r="F60" s="38">
        <v>30.137784877803686</v>
      </c>
      <c r="G60" s="38">
        <v>8.5159000320037226</v>
      </c>
      <c r="H60" s="38">
        <v>23.172970466610522</v>
      </c>
      <c r="I60" s="38">
        <v>56.790255273628098</v>
      </c>
      <c r="J60" s="38">
        <v>84.909264229148647</v>
      </c>
    </row>
    <row r="61" spans="1:10" ht="20.100000000000001" customHeight="1" thickBot="1" x14ac:dyDescent="0.3">
      <c r="A61" s="19" t="s">
        <v>22</v>
      </c>
      <c r="B61" s="39">
        <v>401022.36</v>
      </c>
      <c r="C61" s="35">
        <v>1515.81</v>
      </c>
      <c r="D61" s="35">
        <v>66651.850000000006</v>
      </c>
      <c r="E61" s="35">
        <v>52595.270000000004</v>
      </c>
      <c r="F61" s="35">
        <v>5855.17</v>
      </c>
      <c r="G61" s="35">
        <v>884.81000000000006</v>
      </c>
      <c r="H61" s="40">
        <v>2426.1899999999996</v>
      </c>
      <c r="I61" s="46">
        <v>530951.46</v>
      </c>
      <c r="J61" s="41">
        <v>89698.260000000009</v>
      </c>
    </row>
    <row r="62" spans="1:10" ht="20.100000000000001" customHeight="1" thickBot="1" x14ac:dyDescent="0.3">
      <c r="A62" s="20" t="s">
        <v>10</v>
      </c>
      <c r="B62" s="42">
        <v>6.1417206487684552</v>
      </c>
      <c r="C62" s="42">
        <v>4.6982921612993209</v>
      </c>
      <c r="D62" s="42">
        <v>6.3199153828065153</v>
      </c>
      <c r="E62" s="42">
        <v>5.6850163648076641</v>
      </c>
      <c r="F62" s="42">
        <v>6.257328502880104</v>
      </c>
      <c r="G62" s="42">
        <v>5.0382074934517709</v>
      </c>
      <c r="H62" s="42">
        <v>4.9537333850582916</v>
      </c>
      <c r="I62" s="42">
        <v>6.1017387293110881</v>
      </c>
      <c r="J62" s="42">
        <v>3.099493601339339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18245.577094491651</v>
      </c>
      <c r="C65" s="34">
        <v>0</v>
      </c>
      <c r="D65" s="43">
        <v>2745.4914117926874</v>
      </c>
      <c r="E65" s="44">
        <v>12623.450362157922</v>
      </c>
      <c r="F65" s="34">
        <v>137.36783939889591</v>
      </c>
      <c r="G65" s="34">
        <v>0</v>
      </c>
      <c r="H65" s="34">
        <v>0</v>
      </c>
      <c r="I65" s="34">
        <v>33751.886707841157</v>
      </c>
      <c r="J65" s="37">
        <v>19618.586032619991</v>
      </c>
    </row>
    <row r="66" spans="1:10" ht="20.100000000000001" customHeight="1" thickBot="1" x14ac:dyDescent="0.3">
      <c r="A66" s="5" t="s">
        <v>11</v>
      </c>
      <c r="B66" s="38">
        <v>39.350359155277602</v>
      </c>
      <c r="C66" s="38">
        <v>0</v>
      </c>
      <c r="D66" s="38">
        <v>87.96578797127566</v>
      </c>
      <c r="E66" s="38">
        <v>36.701027005264436</v>
      </c>
      <c r="F66" s="38">
        <v>13.022376372115344</v>
      </c>
      <c r="G66" s="38">
        <v>0</v>
      </c>
      <c r="H66" s="38">
        <v>0</v>
      </c>
      <c r="I66" s="38">
        <v>37.685339210325985</v>
      </c>
      <c r="J66" s="38">
        <v>84.974925966951773</v>
      </c>
    </row>
    <row r="67" spans="1:10" ht="20.100000000000001" customHeight="1" thickBot="1" x14ac:dyDescent="0.3">
      <c r="A67" s="6" t="s">
        <v>22</v>
      </c>
      <c r="B67" s="39">
        <v>128451.07243960875</v>
      </c>
      <c r="C67" s="35">
        <v>0</v>
      </c>
      <c r="D67" s="35">
        <v>17692.937633775025</v>
      </c>
      <c r="E67" s="35">
        <v>71390.961969111886</v>
      </c>
      <c r="F67" s="35">
        <v>912.23247463708844</v>
      </c>
      <c r="G67" s="35">
        <v>0</v>
      </c>
      <c r="H67" s="40">
        <v>0</v>
      </c>
      <c r="I67" s="46">
        <v>218447.20451713275</v>
      </c>
      <c r="J67" s="41">
        <v>64983.012191210568</v>
      </c>
    </row>
    <row r="68" spans="1:10" ht="20.100000000000001" customHeight="1" thickBot="1" x14ac:dyDescent="0.3">
      <c r="A68" s="26" t="s">
        <v>10</v>
      </c>
      <c r="B68" s="42">
        <v>7.0401211084952848</v>
      </c>
      <c r="C68" s="42" t="e">
        <v>#DIV/0!</v>
      </c>
      <c r="D68" s="42">
        <v>6.4443609467429734</v>
      </c>
      <c r="E68" s="42">
        <v>5.6554238279515774</v>
      </c>
      <c r="F68" s="42">
        <v>6.6408009227552904</v>
      </c>
      <c r="G68" s="42" t="e">
        <v>#DIV/0!</v>
      </c>
      <c r="H68" s="42" t="e">
        <v>#DIV/0!</v>
      </c>
      <c r="I68" s="42">
        <v>6.4721479545137139</v>
      </c>
      <c r="J68" s="42">
        <v>3.3123188431196193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15610.35</v>
      </c>
      <c r="C71" s="34">
        <v>64.55</v>
      </c>
      <c r="D71" s="34">
        <v>3271.65</v>
      </c>
      <c r="E71" s="34">
        <v>5243.5300000000007</v>
      </c>
      <c r="F71" s="34">
        <v>79.509999999999991</v>
      </c>
      <c r="G71" s="34">
        <v>5.57</v>
      </c>
      <c r="H71" s="34">
        <v>34</v>
      </c>
      <c r="I71" s="34">
        <v>24309.159999999996</v>
      </c>
      <c r="J71" s="37">
        <v>12229.98</v>
      </c>
    </row>
    <row r="72" spans="1:10" ht="20.100000000000001" customHeight="1" thickBot="1" x14ac:dyDescent="0.3">
      <c r="A72" s="5" t="s">
        <v>11</v>
      </c>
      <c r="B72" s="21">
        <v>47.92951295679778</v>
      </c>
      <c r="C72" s="21">
        <v>6.384957021474424</v>
      </c>
      <c r="D72" s="21">
        <v>94.603386654637561</v>
      </c>
      <c r="E72" s="21">
        <v>62.064186086149611</v>
      </c>
      <c r="F72" s="21">
        <v>19.450084395410844</v>
      </c>
      <c r="G72" s="21">
        <v>0.48329298661182984</v>
      </c>
      <c r="H72" s="21">
        <v>6.7370757128420555</v>
      </c>
      <c r="I72" s="21">
        <v>51.119956881949193</v>
      </c>
      <c r="J72" s="21">
        <v>93.68042895442359</v>
      </c>
    </row>
    <row r="73" spans="1:10" ht="20.100000000000001" customHeight="1" thickBot="1" x14ac:dyDescent="0.3">
      <c r="A73" s="6" t="s">
        <v>22</v>
      </c>
      <c r="B73" s="39">
        <v>104804.23</v>
      </c>
      <c r="C73" s="35">
        <v>293.7</v>
      </c>
      <c r="D73" s="35">
        <v>21030.12</v>
      </c>
      <c r="E73" s="35">
        <v>29120.260000000002</v>
      </c>
      <c r="F73" s="35">
        <v>411.04999999999995</v>
      </c>
      <c r="G73" s="35">
        <v>36.21</v>
      </c>
      <c r="H73" s="40">
        <v>170</v>
      </c>
      <c r="I73" s="46">
        <v>155865.57</v>
      </c>
      <c r="J73" s="41">
        <v>36759.100000000006</v>
      </c>
    </row>
    <row r="74" spans="1:10" ht="20.100000000000001" customHeight="1" thickBot="1" x14ac:dyDescent="0.3">
      <c r="A74" s="7" t="s">
        <v>10</v>
      </c>
      <c r="B74" s="22">
        <v>6.7137655465764698</v>
      </c>
      <c r="C74" s="22">
        <v>4.5499612703330747</v>
      </c>
      <c r="D74" s="22">
        <v>6.4279858786850665</v>
      </c>
      <c r="E74" s="22">
        <v>5.5535602923984415</v>
      </c>
      <c r="F74" s="22">
        <v>5.1697899635266005</v>
      </c>
      <c r="G74" s="22">
        <v>6.5008976660682221</v>
      </c>
      <c r="H74" s="22">
        <v>5</v>
      </c>
      <c r="I74" s="22">
        <v>6.4118040277821216</v>
      </c>
      <c r="J74" s="22">
        <v>3.0056549560996837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4949.3899999999994</v>
      </c>
      <c r="C77" s="34">
        <v>0</v>
      </c>
      <c r="D77" s="34">
        <v>2580.5000000000005</v>
      </c>
      <c r="E77" s="34">
        <v>1830.2</v>
      </c>
      <c r="F77" s="34">
        <v>183.63</v>
      </c>
      <c r="G77" s="34">
        <v>0</v>
      </c>
      <c r="H77" s="34">
        <v>0</v>
      </c>
      <c r="I77" s="34">
        <v>9543.7200000000012</v>
      </c>
      <c r="J77" s="37">
        <v>9584.5300000000007</v>
      </c>
    </row>
    <row r="78" spans="1:10" ht="20.100000000000001" customHeight="1" thickBot="1" x14ac:dyDescent="0.3">
      <c r="A78" s="5" t="s">
        <v>11</v>
      </c>
      <c r="B78" s="21">
        <v>13.105787063761817</v>
      </c>
      <c r="C78" s="21">
        <v>0</v>
      </c>
      <c r="D78" s="21">
        <v>58.061308061308083</v>
      </c>
      <c r="E78" s="21">
        <v>14.763463533390015</v>
      </c>
      <c r="F78" s="21">
        <v>18.746171750581894</v>
      </c>
      <c r="G78" s="21">
        <v>0</v>
      </c>
      <c r="H78" s="21">
        <v>0</v>
      </c>
      <c r="I78" s="21">
        <v>15.763883658332576</v>
      </c>
      <c r="J78" s="21">
        <v>50.932100487558621</v>
      </c>
    </row>
    <row r="79" spans="1:10" ht="20.100000000000001" customHeight="1" thickBot="1" x14ac:dyDescent="0.3">
      <c r="A79" s="6" t="s">
        <v>22</v>
      </c>
      <c r="B79" s="39">
        <v>32605.08</v>
      </c>
      <c r="C79" s="35">
        <v>0</v>
      </c>
      <c r="D79" s="35">
        <v>15839.58</v>
      </c>
      <c r="E79" s="35">
        <v>10300.470000000001</v>
      </c>
      <c r="F79" s="35">
        <v>420</v>
      </c>
      <c r="G79" s="35">
        <v>0</v>
      </c>
      <c r="H79" s="40">
        <v>0</v>
      </c>
      <c r="I79" s="46">
        <v>59165.130000000005</v>
      </c>
      <c r="J79" s="41">
        <v>29334.3</v>
      </c>
    </row>
    <row r="80" spans="1:10" ht="20.100000000000001" customHeight="1" thickBot="1" x14ac:dyDescent="0.3">
      <c r="A80" s="7" t="s">
        <v>10</v>
      </c>
      <c r="B80" s="22">
        <v>6.5876966656497071</v>
      </c>
      <c r="C80" s="22" t="e">
        <v>#DIV/0!</v>
      </c>
      <c r="D80" s="22">
        <v>6.1381825227669049</v>
      </c>
      <c r="E80" s="22">
        <v>5.6280570429461267</v>
      </c>
      <c r="F80" s="22">
        <v>2.2872079725535044</v>
      </c>
      <c r="G80" s="22" t="e">
        <v>#DIV/0!</v>
      </c>
      <c r="H80" s="22" t="e">
        <v>#DIV/0!</v>
      </c>
      <c r="I80" s="22">
        <v>6.1993782298726279</v>
      </c>
      <c r="J80" s="22">
        <v>3.0605882604572159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41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0">B76+B70+B64+B58+B52+B46+B40+B34+B28+B22+B16+B10+B4</f>
        <v>774637.6399999999</v>
      </c>
      <c r="C87" s="31">
        <f t="shared" si="0"/>
        <v>23945.71</v>
      </c>
      <c r="D87" s="31">
        <f t="shared" si="0"/>
        <v>114632.72999999998</v>
      </c>
      <c r="E87" s="31">
        <f t="shared" si="0"/>
        <v>217278.52</v>
      </c>
      <c r="F87" s="31">
        <f t="shared" si="0"/>
        <v>31432.270000000004</v>
      </c>
      <c r="G87" s="31">
        <f t="shared" si="0"/>
        <v>46740.28</v>
      </c>
      <c r="H87" s="31">
        <f t="shared" si="0"/>
        <v>42097.439999999995</v>
      </c>
      <c r="I87" s="31">
        <f t="shared" si="0"/>
        <v>1250764.5899999999</v>
      </c>
      <c r="J87" s="31">
        <f t="shared" si="0"/>
        <v>368213.70999999996</v>
      </c>
    </row>
    <row r="88" spans="1:12" ht="15.75" thickBot="1" x14ac:dyDescent="0.3">
      <c r="A88" s="14" t="s">
        <v>20</v>
      </c>
      <c r="B88" s="32">
        <f t="shared" si="0"/>
        <v>303478.17709449166</v>
      </c>
      <c r="C88" s="32">
        <f t="shared" si="0"/>
        <v>2152.44</v>
      </c>
      <c r="D88" s="32">
        <f t="shared" si="0"/>
        <v>109891.0614117927</v>
      </c>
      <c r="E88" s="32">
        <f t="shared" si="0"/>
        <v>55581.670362157922</v>
      </c>
      <c r="F88" s="32">
        <f t="shared" si="0"/>
        <v>2135.3878393988957</v>
      </c>
      <c r="G88" s="32">
        <f t="shared" si="0"/>
        <v>577.69000000000005</v>
      </c>
      <c r="H88" s="32">
        <f t="shared" si="0"/>
        <v>3399.86</v>
      </c>
      <c r="I88" s="32">
        <f t="shared" si="0"/>
        <v>477216.28670784115</v>
      </c>
      <c r="J88" s="32">
        <f t="shared" si="0"/>
        <v>252912.64603262002</v>
      </c>
      <c r="L88" s="24"/>
    </row>
    <row r="89" spans="1:12" ht="15.75" thickBot="1" x14ac:dyDescent="0.3">
      <c r="A89" s="15" t="s">
        <v>11</v>
      </c>
      <c r="B89" s="25">
        <f>(B88/B87)*100</f>
        <v>39.176792015230724</v>
      </c>
      <c r="C89" s="25">
        <f t="shared" ref="C89:J89" si="1">(C88/C87)*100</f>
        <v>8.9888334904247991</v>
      </c>
      <c r="D89" s="25">
        <f t="shared" si="1"/>
        <v>95.863599699486116</v>
      </c>
      <c r="E89" s="25">
        <f t="shared" si="1"/>
        <v>25.58083991098518</v>
      </c>
      <c r="F89" s="25">
        <f t="shared" si="1"/>
        <v>6.793616367506691</v>
      </c>
      <c r="G89" s="25">
        <f t="shared" si="1"/>
        <v>1.2359575081706831</v>
      </c>
      <c r="H89" s="25">
        <f t="shared" si="1"/>
        <v>8.0761680520240677</v>
      </c>
      <c r="I89" s="25">
        <f t="shared" si="1"/>
        <v>38.153965224410555</v>
      </c>
      <c r="J89" s="25">
        <f t="shared" si="1"/>
        <v>68.686374017040279</v>
      </c>
    </row>
    <row r="90" spans="1:12" ht="15.75" thickBot="1" x14ac:dyDescent="0.3">
      <c r="A90" s="27" t="s">
        <v>22</v>
      </c>
      <c r="B90" s="32">
        <f>B79+B73+B67+B61+B55+B49+B43+B37+B31+B25+B19+B13+B7</f>
        <v>1878614.6324396085</v>
      </c>
      <c r="C90" s="32">
        <f t="shared" ref="C90:J90" si="2">C79+C73+C67+C61+C55+C49+C43+C37+C31+C25+C19+C13+C7</f>
        <v>9942.9399999999987</v>
      </c>
      <c r="D90" s="32">
        <f t="shared" si="2"/>
        <v>684000.37763377512</v>
      </c>
      <c r="E90" s="32">
        <f t="shared" si="2"/>
        <v>298570.79196911189</v>
      </c>
      <c r="F90" s="32">
        <f t="shared" si="2"/>
        <v>12240.192474637088</v>
      </c>
      <c r="G90" s="32">
        <f t="shared" si="2"/>
        <v>2643.43</v>
      </c>
      <c r="H90" s="32">
        <f t="shared" si="2"/>
        <v>19979.440000000002</v>
      </c>
      <c r="I90" s="32">
        <f t="shared" si="2"/>
        <v>2905991.8045171327</v>
      </c>
      <c r="J90" s="32">
        <f t="shared" si="2"/>
        <v>852824.41219121055</v>
      </c>
    </row>
    <row r="91" spans="1:12" ht="15.75" thickBot="1" x14ac:dyDescent="0.3">
      <c r="A91" s="15" t="s">
        <v>10</v>
      </c>
      <c r="B91" s="25">
        <f>B90/B88</f>
        <v>6.190279150960758</v>
      </c>
      <c r="C91" s="25">
        <f t="shared" ref="C91:J91" si="3">C90/C88</f>
        <v>4.6193807957480804</v>
      </c>
      <c r="D91" s="25">
        <f t="shared" si="3"/>
        <v>6.2243495407750533</v>
      </c>
      <c r="E91" s="25">
        <f t="shared" si="3"/>
        <v>5.3717491760087519</v>
      </c>
      <c r="F91" s="25">
        <f t="shared" si="3"/>
        <v>5.7320699541319202</v>
      </c>
      <c r="G91" s="25">
        <f t="shared" si="3"/>
        <v>4.5758624868008786</v>
      </c>
      <c r="H91" s="25">
        <f t="shared" si="3"/>
        <v>5.8765478578529713</v>
      </c>
      <c r="I91" s="25">
        <f t="shared" si="3"/>
        <v>6.0894648515972039</v>
      </c>
      <c r="J91" s="25">
        <f t="shared" si="3"/>
        <v>3.3720117422725293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81" activePane="bottomRight" state="frozen"/>
      <selection pane="topRight" activeCell="K1" sqref="K1"/>
      <selection pane="bottomLeft" activeCell="A3" sqref="A3"/>
      <selection pane="bottomRight" activeCell="M101" sqref="M101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42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104505.67</v>
      </c>
      <c r="C5" s="34">
        <v>1894.9900000000002</v>
      </c>
      <c r="D5" s="34">
        <v>24005.25</v>
      </c>
      <c r="E5" s="34">
        <v>22023.63</v>
      </c>
      <c r="F5" s="34">
        <v>1313.8500000000001</v>
      </c>
      <c r="G5" s="34">
        <v>505.68</v>
      </c>
      <c r="H5" s="34">
        <v>1847.46</v>
      </c>
      <c r="I5" s="33">
        <f>B5+C5+D5+E5+F5+G5+H5</f>
        <v>156096.53</v>
      </c>
      <c r="J5" s="37">
        <v>80540.349999999991</v>
      </c>
    </row>
    <row r="6" spans="1:10" ht="20.100000000000001" customHeight="1" thickBot="1" x14ac:dyDescent="0.3">
      <c r="A6" s="5" t="s">
        <v>11</v>
      </c>
      <c r="B6" s="38">
        <f>(B5/B4)*100</f>
        <v>63.067768464169525</v>
      </c>
      <c r="C6" s="38">
        <f t="shared" ref="C6:J6" si="0">(C5/C4)*100</f>
        <v>28.27486597344387</v>
      </c>
      <c r="D6" s="38">
        <f t="shared" si="0"/>
        <v>99.823434331169167</v>
      </c>
      <c r="E6" s="38">
        <f t="shared" si="0"/>
        <v>55.646085556535894</v>
      </c>
      <c r="F6" s="38">
        <f t="shared" si="0"/>
        <v>25.568895021280657</v>
      </c>
      <c r="G6" s="38">
        <f t="shared" si="0"/>
        <v>7.7041560210429143</v>
      </c>
      <c r="H6" s="38">
        <f t="shared" si="0"/>
        <v>30.507383029106077</v>
      </c>
      <c r="I6" s="38">
        <f t="shared" si="0"/>
        <v>61.506292241449046</v>
      </c>
      <c r="J6" s="38">
        <f t="shared" si="0"/>
        <v>92.921648607940753</v>
      </c>
    </row>
    <row r="7" spans="1:10" ht="20.100000000000001" customHeight="1" thickBot="1" x14ac:dyDescent="0.3">
      <c r="A7" s="6" t="s">
        <v>22</v>
      </c>
      <c r="B7" s="39">
        <v>680733.87000000011</v>
      </c>
      <c r="C7" s="35">
        <v>10305.65</v>
      </c>
      <c r="D7" s="35">
        <v>154746.51</v>
      </c>
      <c r="E7" s="35">
        <v>120934.92000000001</v>
      </c>
      <c r="F7" s="35">
        <v>7645.27</v>
      </c>
      <c r="G7" s="35">
        <v>2051.4499999999998</v>
      </c>
      <c r="H7" s="40">
        <v>10368.49</v>
      </c>
      <c r="I7" s="36">
        <f>B7+C7+D7+E7+F7+G7+H7</f>
        <v>986786.16000000015</v>
      </c>
      <c r="J7" s="41">
        <v>285037.95</v>
      </c>
    </row>
    <row r="8" spans="1:10" ht="20.100000000000001" customHeight="1" thickBot="1" x14ac:dyDescent="0.3">
      <c r="A8" s="7" t="s">
        <v>10</v>
      </c>
      <c r="B8" s="42">
        <f t="shared" ref="B8:J8" si="1">B7/B5</f>
        <v>6.5138462822160763</v>
      </c>
      <c r="C8" s="42">
        <f t="shared" si="1"/>
        <v>5.4383664293742964</v>
      </c>
      <c r="D8" s="42">
        <f t="shared" si="1"/>
        <v>6.4463611085075145</v>
      </c>
      <c r="E8" s="42">
        <f t="shared" si="1"/>
        <v>5.4911438305129536</v>
      </c>
      <c r="F8" s="42">
        <f t="shared" si="1"/>
        <v>5.818982380028161</v>
      </c>
      <c r="G8" s="42">
        <f t="shared" si="1"/>
        <v>4.0568145862996356</v>
      </c>
      <c r="H8" s="42">
        <f t="shared" si="1"/>
        <v>5.6122947181535725</v>
      </c>
      <c r="I8" s="42">
        <f t="shared" si="1"/>
        <v>6.3216405899605848</v>
      </c>
      <c r="J8" s="42">
        <f t="shared" si="1"/>
        <v>3.5390701679344581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28181.91</v>
      </c>
      <c r="C11" s="34">
        <v>0</v>
      </c>
      <c r="D11" s="34">
        <v>15895.78</v>
      </c>
      <c r="E11" s="34">
        <v>8592.25</v>
      </c>
      <c r="F11" s="34">
        <v>919.1</v>
      </c>
      <c r="G11" s="34">
        <v>1163.24</v>
      </c>
      <c r="H11" s="34">
        <v>2096.9899999999998</v>
      </c>
      <c r="I11" s="34">
        <f>B11+C11+D11+E11+F11+G11+H11</f>
        <v>56849.27</v>
      </c>
      <c r="J11" s="37">
        <v>33966.630000000005</v>
      </c>
    </row>
    <row r="12" spans="1:10" ht="20.100000000000001" customHeight="1" thickBot="1" x14ac:dyDescent="0.3">
      <c r="A12" s="5" t="s">
        <v>11</v>
      </c>
      <c r="B12" s="38">
        <f>(B11/B10)*100</f>
        <v>38.212774866213508</v>
      </c>
      <c r="C12" s="38">
        <f t="shared" ref="C12:J12" si="2">(C11/C10)*100</f>
        <v>0</v>
      </c>
      <c r="D12" s="38">
        <f t="shared" si="2"/>
        <v>99.905724295100555</v>
      </c>
      <c r="E12" s="38">
        <f t="shared" si="2"/>
        <v>55.8154687239144</v>
      </c>
      <c r="F12" s="38">
        <f t="shared" si="2"/>
        <v>20.980569404116217</v>
      </c>
      <c r="G12" s="38">
        <f t="shared" si="2"/>
        <v>11.558253801861062</v>
      </c>
      <c r="H12" s="38">
        <f t="shared" si="2"/>
        <v>25.309490561096098</v>
      </c>
      <c r="I12" s="38">
        <f t="shared" si="2"/>
        <v>43.876420801966304</v>
      </c>
      <c r="J12" s="38">
        <f t="shared" si="2"/>
        <v>87.399597566874931</v>
      </c>
    </row>
    <row r="13" spans="1:10" ht="20.100000000000001" customHeight="1" thickBot="1" x14ac:dyDescent="0.3">
      <c r="A13" s="6" t="s">
        <v>22</v>
      </c>
      <c r="B13" s="39">
        <v>191740.40999999997</v>
      </c>
      <c r="C13" s="35">
        <v>0</v>
      </c>
      <c r="D13" s="35">
        <v>97387.72</v>
      </c>
      <c r="E13" s="35">
        <v>47532.800000000003</v>
      </c>
      <c r="F13" s="35">
        <v>5299.8</v>
      </c>
      <c r="G13" s="35">
        <v>4966.38</v>
      </c>
      <c r="H13" s="40">
        <v>13806.960000000001</v>
      </c>
      <c r="I13" s="46">
        <f>B13+C13+D13+E13+F13+G13+H13</f>
        <v>360734.07</v>
      </c>
      <c r="J13" s="41">
        <v>126006.14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6.8036698009467766</v>
      </c>
      <c r="C14" s="42" t="e">
        <f t="shared" si="3"/>
        <v>#DIV/0!</v>
      </c>
      <c r="D14" s="42">
        <f t="shared" si="3"/>
        <v>6.1266399006528776</v>
      </c>
      <c r="E14" s="42">
        <f t="shared" si="3"/>
        <v>5.5320550496086591</v>
      </c>
      <c r="F14" s="42">
        <f t="shared" si="3"/>
        <v>5.7662931128277659</v>
      </c>
      <c r="G14" s="42">
        <f t="shared" si="3"/>
        <v>4.2694370895086138</v>
      </c>
      <c r="H14" s="42">
        <f t="shared" si="3"/>
        <v>6.5841801820704928</v>
      </c>
      <c r="I14" s="42">
        <f t="shared" si="3"/>
        <v>6.3454477075958939</v>
      </c>
      <c r="J14" s="42">
        <f t="shared" si="3"/>
        <v>3.7097039064517139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27762</v>
      </c>
      <c r="C17" s="34">
        <v>238</v>
      </c>
      <c r="D17" s="34">
        <v>6122.18</v>
      </c>
      <c r="E17" s="34">
        <v>2961</v>
      </c>
      <c r="F17" s="34">
        <v>387</v>
      </c>
      <c r="G17" s="34">
        <v>151</v>
      </c>
      <c r="H17" s="34">
        <v>484</v>
      </c>
      <c r="I17" s="34">
        <f>B17+C17+D17+E17+F17+G17+H17</f>
        <v>38105.18</v>
      </c>
      <c r="J17" s="37">
        <v>17134</v>
      </c>
    </row>
    <row r="18" spans="1:12" ht="20.100000000000001" customHeight="1" thickBot="1" x14ac:dyDescent="0.3">
      <c r="A18" s="5" t="s">
        <v>11</v>
      </c>
      <c r="B18" s="38">
        <f>(B17/B16)*100</f>
        <v>51.829703150705285</v>
      </c>
      <c r="C18" s="38">
        <f t="shared" ref="C18:J18" si="4">(C17/C16)*100</f>
        <v>13.2566896152218</v>
      </c>
      <c r="D18" s="38">
        <f t="shared" si="4"/>
        <v>90.669680014454585</v>
      </c>
      <c r="E18" s="38">
        <f t="shared" si="4"/>
        <v>33.261926720414465</v>
      </c>
      <c r="F18" s="38">
        <f t="shared" si="4"/>
        <v>20.586201393691152</v>
      </c>
      <c r="G18" s="38">
        <f t="shared" si="4"/>
        <v>6.6210646321143569</v>
      </c>
      <c r="H18" s="38">
        <f t="shared" si="4"/>
        <v>12.29487374892039</v>
      </c>
      <c r="I18" s="38">
        <f t="shared" si="4"/>
        <v>48.167001746290474</v>
      </c>
      <c r="J18" s="38">
        <f t="shared" si="4"/>
        <v>71.941932523052373</v>
      </c>
    </row>
    <row r="19" spans="1:12" ht="20.100000000000001" customHeight="1" thickBot="1" x14ac:dyDescent="0.3">
      <c r="A19" s="6" t="s">
        <v>22</v>
      </c>
      <c r="B19" s="39">
        <v>193449</v>
      </c>
      <c r="C19" s="35">
        <v>1806.2</v>
      </c>
      <c r="D19" s="35">
        <v>42616</v>
      </c>
      <c r="E19" s="35">
        <v>17613</v>
      </c>
      <c r="F19" s="35">
        <v>2148</v>
      </c>
      <c r="G19" s="35">
        <v>682</v>
      </c>
      <c r="H19" s="40">
        <v>2739</v>
      </c>
      <c r="I19" s="46">
        <f>B19+C19+D19+E19+F19+G19+H19</f>
        <v>261053.2</v>
      </c>
      <c r="J19" s="41">
        <v>61106</v>
      </c>
    </row>
    <row r="20" spans="1:12" ht="20.100000000000001" customHeight="1" thickBot="1" x14ac:dyDescent="0.3">
      <c r="A20" s="26" t="s">
        <v>10</v>
      </c>
      <c r="B20" s="42">
        <f>B19/B17</f>
        <v>6.9681218932353577</v>
      </c>
      <c r="C20" s="42">
        <f t="shared" ref="C20:J20" si="5">C19/C17</f>
        <v>7.5890756302521014</v>
      </c>
      <c r="D20" s="42">
        <f t="shared" si="5"/>
        <v>6.9609191497146439</v>
      </c>
      <c r="E20" s="42">
        <f t="shared" si="5"/>
        <v>5.948328267477204</v>
      </c>
      <c r="F20" s="42">
        <f t="shared" si="5"/>
        <v>5.5503875968992249</v>
      </c>
      <c r="G20" s="42">
        <f t="shared" si="5"/>
        <v>4.5165562913907289</v>
      </c>
      <c r="H20" s="42">
        <f t="shared" si="5"/>
        <v>5.6590909090909092</v>
      </c>
      <c r="I20" s="42">
        <f t="shared" si="5"/>
        <v>6.8508585971776021</v>
      </c>
      <c r="J20" s="42">
        <f t="shared" si="5"/>
        <v>3.5663592856309094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1423.15</v>
      </c>
      <c r="C23" s="34">
        <v>0</v>
      </c>
      <c r="D23" s="34">
        <v>1060.52</v>
      </c>
      <c r="E23" s="34">
        <v>224</v>
      </c>
      <c r="F23" s="34">
        <v>0</v>
      </c>
      <c r="G23" s="34">
        <v>0</v>
      </c>
      <c r="H23" s="34">
        <v>0</v>
      </c>
      <c r="I23" s="34">
        <f>B23+C23+D23+E23+F23+G23+H23</f>
        <v>2707.67</v>
      </c>
      <c r="J23" s="37">
        <v>2628.19</v>
      </c>
    </row>
    <row r="24" spans="1:12" ht="20.100000000000001" customHeight="1" thickBot="1" x14ac:dyDescent="0.3">
      <c r="A24" s="5" t="s">
        <v>11</v>
      </c>
      <c r="B24" s="38">
        <f>(B23/B22)*100</f>
        <v>13.838675361197062</v>
      </c>
      <c r="C24" s="38">
        <f t="shared" ref="C24:J24" si="6">(C23/C22)*100</f>
        <v>0</v>
      </c>
      <c r="D24" s="38">
        <f t="shared" si="6"/>
        <v>84.685778168170572</v>
      </c>
      <c r="E24" s="38">
        <f t="shared" si="6"/>
        <v>8.2894191485582347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14.551427670106666</v>
      </c>
      <c r="J24" s="38">
        <f t="shared" si="6"/>
        <v>47.921981069633183</v>
      </c>
    </row>
    <row r="25" spans="1:12" ht="20.100000000000001" customHeight="1" thickBot="1" x14ac:dyDescent="0.3">
      <c r="A25" s="6" t="s">
        <v>22</v>
      </c>
      <c r="B25" s="39">
        <v>7115.15</v>
      </c>
      <c r="C25" s="35">
        <v>0</v>
      </c>
      <c r="D25" s="35">
        <v>5861.88</v>
      </c>
      <c r="E25" s="35">
        <v>1174</v>
      </c>
      <c r="F25" s="35">
        <v>0</v>
      </c>
      <c r="G25" s="35">
        <v>0</v>
      </c>
      <c r="H25" s="40">
        <v>0</v>
      </c>
      <c r="I25" s="46">
        <f>B25+C25+D25+E25+F25+G25+H25</f>
        <v>14151.029999999999</v>
      </c>
      <c r="J25" s="41">
        <v>9981.61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4.9995784000281063</v>
      </c>
      <c r="C26" s="42" t="e">
        <f t="shared" si="7"/>
        <v>#DIV/0!</v>
      </c>
      <c r="D26" s="42">
        <f t="shared" si="7"/>
        <v>5.5273639346735566</v>
      </c>
      <c r="E26" s="42">
        <f t="shared" si="7"/>
        <v>5.2410714285714288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5.2262757278398029</v>
      </c>
      <c r="J26" s="42">
        <f t="shared" si="7"/>
        <v>3.7979027391474744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54537.84</v>
      </c>
      <c r="C29" s="34">
        <v>1753.8</v>
      </c>
      <c r="D29" s="34">
        <v>6088.01</v>
      </c>
      <c r="E29" s="34">
        <v>12065.77</v>
      </c>
      <c r="F29" s="34">
        <v>1850.97</v>
      </c>
      <c r="G29" s="34">
        <v>1000.1</v>
      </c>
      <c r="H29" s="34">
        <v>504.43</v>
      </c>
      <c r="I29" s="34">
        <f>B29+C29+D29+E29+F29+G29+H29</f>
        <v>77800.92</v>
      </c>
      <c r="J29" s="37">
        <v>24199.64</v>
      </c>
    </row>
    <row r="30" spans="1:12" ht="20.100000000000001" customHeight="1" thickBot="1" x14ac:dyDescent="0.3">
      <c r="A30" s="5" t="s">
        <v>11</v>
      </c>
      <c r="B30" s="38">
        <f>(B29/B28)*100</f>
        <v>88.852583262273427</v>
      </c>
      <c r="C30" s="38">
        <f t="shared" ref="C30:J30" si="8">(C29/C28)*100</f>
        <v>77.630623771667345</v>
      </c>
      <c r="D30" s="38">
        <f t="shared" si="8"/>
        <v>97.697187359083117</v>
      </c>
      <c r="E30" s="38">
        <f t="shared" si="8"/>
        <v>90.991887797156465</v>
      </c>
      <c r="F30" s="38">
        <f t="shared" si="8"/>
        <v>80.670917466778818</v>
      </c>
      <c r="G30" s="38">
        <f t="shared" si="8"/>
        <v>70.936624463595422</v>
      </c>
      <c r="H30" s="38">
        <f t="shared" si="8"/>
        <v>51.319015596227615</v>
      </c>
      <c r="I30" s="38">
        <f t="shared" si="8"/>
        <v>88.593030634948306</v>
      </c>
      <c r="J30" s="38">
        <f t="shared" si="8"/>
        <v>94.86520707971539</v>
      </c>
    </row>
    <row r="31" spans="1:12" ht="20.100000000000001" customHeight="1" thickBot="1" x14ac:dyDescent="0.3">
      <c r="A31" s="6" t="s">
        <v>22</v>
      </c>
      <c r="B31" s="39">
        <v>246083.9</v>
      </c>
      <c r="C31" s="35">
        <v>6160.9</v>
      </c>
      <c r="D31" s="35">
        <v>28355.55</v>
      </c>
      <c r="E31" s="35">
        <v>50418.32</v>
      </c>
      <c r="F31" s="35">
        <v>7650</v>
      </c>
      <c r="G31" s="35">
        <v>4141.68</v>
      </c>
      <c r="H31" s="40">
        <v>2247.5</v>
      </c>
      <c r="I31" s="46">
        <f>B31+C31+D31+E31+F31+G31+H31</f>
        <v>345057.85</v>
      </c>
      <c r="J31" s="41">
        <v>65510.58</v>
      </c>
    </row>
    <row r="32" spans="1:12" ht="20.100000000000001" customHeight="1" thickBot="1" x14ac:dyDescent="0.3">
      <c r="A32" s="7" t="s">
        <v>10</v>
      </c>
      <c r="B32" s="42">
        <f>B31/B29</f>
        <v>4.5121680653285869</v>
      </c>
      <c r="C32" s="42">
        <f>C31/C29</f>
        <v>3.5128863040255442</v>
      </c>
      <c r="D32" s="42">
        <f t="shared" ref="D32:J32" si="9">D31/D29</f>
        <v>4.6576056872442715</v>
      </c>
      <c r="E32" s="42">
        <f t="shared" si="9"/>
        <v>4.1786243231886564</v>
      </c>
      <c r="F32" s="42">
        <f t="shared" si="9"/>
        <v>4.1329681194184671</v>
      </c>
      <c r="G32" s="42">
        <f t="shared" si="9"/>
        <v>4.1412658734126593</v>
      </c>
      <c r="H32" s="42">
        <f t="shared" si="9"/>
        <v>4.4555240568562535</v>
      </c>
      <c r="I32" s="42">
        <f t="shared" si="9"/>
        <v>4.4351384276689787</v>
      </c>
      <c r="J32" s="42">
        <f t="shared" si="9"/>
        <v>2.7070890310764955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4995.9400000000005</v>
      </c>
      <c r="C35" s="34">
        <v>65</v>
      </c>
      <c r="D35" s="34">
        <v>2011.45</v>
      </c>
      <c r="E35" s="34">
        <v>256.8</v>
      </c>
      <c r="F35" s="34">
        <v>288.08000000000004</v>
      </c>
      <c r="G35" s="34">
        <v>0</v>
      </c>
      <c r="H35" s="34">
        <v>243</v>
      </c>
      <c r="I35" s="34">
        <f>B35+C35+D35+E35+F35+G35+H35</f>
        <v>7860.27</v>
      </c>
      <c r="J35" s="37">
        <v>4783.76</v>
      </c>
    </row>
    <row r="36" spans="1:10" ht="20.100000000000001" customHeight="1" thickBot="1" x14ac:dyDescent="0.3">
      <c r="A36" s="5" t="s">
        <v>11</v>
      </c>
      <c r="B36" s="21">
        <f>(B35/B34)*100</f>
        <v>48.068065814400782</v>
      </c>
      <c r="C36" s="21">
        <f t="shared" ref="C36:J36" si="10">(C35/C34)*100</f>
        <v>14.07383349572372</v>
      </c>
      <c r="D36" s="21">
        <f t="shared" si="10"/>
        <v>100</v>
      </c>
      <c r="E36" s="21">
        <f t="shared" si="10"/>
        <v>14.879796967256336</v>
      </c>
      <c r="F36" s="21">
        <f t="shared" si="10"/>
        <v>17.894834922508313</v>
      </c>
      <c r="G36" s="21">
        <f t="shared" si="10"/>
        <v>0</v>
      </c>
      <c r="H36" s="21">
        <f t="shared" si="10"/>
        <v>16.51364924465345</v>
      </c>
      <c r="I36" s="21">
        <f t="shared" si="10"/>
        <v>41.535064218612781</v>
      </c>
      <c r="J36" s="21">
        <f t="shared" si="10"/>
        <v>94.79211664136902</v>
      </c>
    </row>
    <row r="37" spans="1:10" ht="20.100000000000001" customHeight="1" thickBot="1" x14ac:dyDescent="0.3">
      <c r="A37" s="6" t="s">
        <v>22</v>
      </c>
      <c r="B37" s="39">
        <v>33240.97</v>
      </c>
      <c r="C37" s="35">
        <v>390</v>
      </c>
      <c r="D37" s="35">
        <v>13452.19</v>
      </c>
      <c r="E37" s="35">
        <v>1448.8000000000002</v>
      </c>
      <c r="F37" s="35">
        <v>1714.6</v>
      </c>
      <c r="G37" s="35">
        <v>0</v>
      </c>
      <c r="H37" s="40">
        <v>1309.5</v>
      </c>
      <c r="I37" s="46">
        <f>B37+C37+D37+E37+F37+G37+H37</f>
        <v>51556.060000000005</v>
      </c>
      <c r="J37" s="41">
        <v>17418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6.6535967205370756</v>
      </c>
      <c r="C38" s="22">
        <f t="shared" si="11"/>
        <v>6</v>
      </c>
      <c r="D38" s="22">
        <f t="shared" si="11"/>
        <v>6.687807303189242</v>
      </c>
      <c r="E38" s="22">
        <f t="shared" si="11"/>
        <v>5.6417445482866047</v>
      </c>
      <c r="F38" s="22">
        <f t="shared" si="11"/>
        <v>5.9518189391835588</v>
      </c>
      <c r="G38" s="22" t="e">
        <f t="shared" si="11"/>
        <v>#DIV/0!</v>
      </c>
      <c r="H38" s="22">
        <f t="shared" si="11"/>
        <v>5.3888888888888893</v>
      </c>
      <c r="I38" s="22">
        <f t="shared" si="11"/>
        <v>6.5590698538345373</v>
      </c>
      <c r="J38" s="22">
        <f t="shared" si="11"/>
        <v>3.6410689499473214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52">
        <v>35664.119999999995</v>
      </c>
      <c r="C41" s="52">
        <v>0</v>
      </c>
      <c r="D41" s="52">
        <v>16837.150000000001</v>
      </c>
      <c r="E41" s="52">
        <v>852.11</v>
      </c>
      <c r="F41" s="52">
        <v>311.47000000000003</v>
      </c>
      <c r="G41" s="52">
        <v>0</v>
      </c>
      <c r="H41" s="52">
        <v>0</v>
      </c>
      <c r="I41" s="34">
        <f>B41+C41+D41+E41+F41+G41+H41</f>
        <v>53664.85</v>
      </c>
      <c r="J41" s="32">
        <v>21053.040000000001</v>
      </c>
    </row>
    <row r="42" spans="1:10" ht="20.100000000000001" customHeight="1" thickBot="1" x14ac:dyDescent="0.3">
      <c r="A42" s="5" t="s">
        <v>11</v>
      </c>
      <c r="B42" s="21">
        <f>(B41/B40)*100</f>
        <v>61.873778194771269</v>
      </c>
      <c r="C42" s="21">
        <f t="shared" ref="C42:J42" si="12">(C41/C40)*100</f>
        <v>0</v>
      </c>
      <c r="D42" s="21">
        <f t="shared" si="12"/>
        <v>100</v>
      </c>
      <c r="E42" s="21">
        <f t="shared" si="12"/>
        <v>10.568688225495777</v>
      </c>
      <c r="F42" s="21">
        <f t="shared" si="12"/>
        <v>10.653136051769311</v>
      </c>
      <c r="G42" s="21">
        <f t="shared" si="12"/>
        <v>0</v>
      </c>
      <c r="H42" s="21">
        <f t="shared" si="12"/>
        <v>0</v>
      </c>
      <c r="I42" s="21">
        <f t="shared" si="12"/>
        <v>53.363368314371129</v>
      </c>
      <c r="J42" s="21">
        <f t="shared" si="12"/>
        <v>69.908259074143189</v>
      </c>
    </row>
    <row r="43" spans="1:10" ht="20.100000000000001" customHeight="1" thickBot="1" x14ac:dyDescent="0.3">
      <c r="A43" s="6" t="s">
        <v>22</v>
      </c>
      <c r="B43" s="51">
        <v>220023.6</v>
      </c>
      <c r="C43" s="51">
        <v>0</v>
      </c>
      <c r="D43" s="51">
        <v>102849.05</v>
      </c>
      <c r="E43" s="51">
        <v>4509.32</v>
      </c>
      <c r="F43" s="51">
        <v>1972.83</v>
      </c>
      <c r="G43" s="51">
        <v>0</v>
      </c>
      <c r="H43" s="51">
        <v>0</v>
      </c>
      <c r="I43" s="46">
        <f>B43+C43+D43+E43+F43+G43+H43</f>
        <v>329354.80000000005</v>
      </c>
      <c r="J43" s="41">
        <v>71410.209999999992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6.1693264827507317</v>
      </c>
      <c r="C44" s="22" t="e">
        <f t="shared" si="13"/>
        <v>#DIV/0!</v>
      </c>
      <c r="D44" s="22">
        <f t="shared" si="13"/>
        <v>6.1084595670882536</v>
      </c>
      <c r="E44" s="22">
        <f t="shared" si="13"/>
        <v>5.2919458755325008</v>
      </c>
      <c r="F44" s="22">
        <f t="shared" si="13"/>
        <v>6.3339326419879916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6.137253714489094</v>
      </c>
      <c r="J44" s="22">
        <f t="shared" si="13"/>
        <v>3.391919171768067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22313.52</v>
      </c>
      <c r="C47" s="34">
        <v>0</v>
      </c>
      <c r="D47" s="34">
        <v>6031.65</v>
      </c>
      <c r="E47" s="34">
        <v>5457.11</v>
      </c>
      <c r="F47" s="34">
        <v>38.299999999999997</v>
      </c>
      <c r="G47" s="34">
        <v>113.30000000000001</v>
      </c>
      <c r="H47" s="34">
        <v>520.51</v>
      </c>
      <c r="I47" s="34">
        <f>B47+C47+D47+E47+F47+G47+H47</f>
        <v>34474.390000000007</v>
      </c>
      <c r="J47" s="37">
        <v>18196.95</v>
      </c>
    </row>
    <row r="48" spans="1:10" ht="18.75" customHeight="1" thickBot="1" x14ac:dyDescent="0.3">
      <c r="A48" s="5" t="s">
        <v>11</v>
      </c>
      <c r="B48" s="38">
        <f>(B47/B46)*100</f>
        <v>44.261071754306691</v>
      </c>
      <c r="C48" s="38">
        <f t="shared" ref="C48:J48" si="14">(C47/C46)*100</f>
        <v>0</v>
      </c>
      <c r="D48" s="38">
        <f t="shared" si="14"/>
        <v>100</v>
      </c>
      <c r="E48" s="38">
        <f t="shared" si="14"/>
        <v>33.975008295910939</v>
      </c>
      <c r="F48" s="38">
        <f t="shared" si="14"/>
        <v>4.9853563293198819</v>
      </c>
      <c r="G48" s="38">
        <f t="shared" si="14"/>
        <v>4.4637053087757321</v>
      </c>
      <c r="H48" s="38">
        <f t="shared" si="14"/>
        <v>12.646599332816624</v>
      </c>
      <c r="I48" s="38">
        <f t="shared" si="14"/>
        <v>42.277102831015654</v>
      </c>
      <c r="J48" s="38">
        <f t="shared" si="14"/>
        <v>70.874169085036385</v>
      </c>
    </row>
    <row r="49" spans="1:10" ht="18.75" customHeight="1" thickBot="1" x14ac:dyDescent="0.3">
      <c r="A49" s="6" t="s">
        <v>22</v>
      </c>
      <c r="B49" s="39">
        <v>136789.56</v>
      </c>
      <c r="C49" s="35">
        <v>0</v>
      </c>
      <c r="D49" s="35">
        <v>36825.699999999997</v>
      </c>
      <c r="E49" s="35">
        <v>27696.579999999998</v>
      </c>
      <c r="F49" s="35">
        <v>206.83</v>
      </c>
      <c r="G49" s="35">
        <v>649.28</v>
      </c>
      <c r="H49" s="40">
        <v>2662.38</v>
      </c>
      <c r="I49" s="46">
        <f>B49+C49+D49+E49+F49+G49+H49</f>
        <v>204830.33</v>
      </c>
      <c r="J49" s="41">
        <v>60545.91</v>
      </c>
    </row>
    <row r="50" spans="1:10" ht="18.75" customHeight="1" thickBot="1" x14ac:dyDescent="0.3">
      <c r="A50" s="7" t="s">
        <v>10</v>
      </c>
      <c r="B50" s="42">
        <f t="shared" ref="B50:J50" si="15">B49/B47</f>
        <v>6.1303442935045656</v>
      </c>
      <c r="C50" s="42" t="e">
        <f t="shared" si="15"/>
        <v>#DIV/0!</v>
      </c>
      <c r="D50" s="42">
        <f t="shared" si="15"/>
        <v>6.105410625616539</v>
      </c>
      <c r="E50" s="42">
        <f t="shared" si="15"/>
        <v>5.0753200870057595</v>
      </c>
      <c r="F50" s="42">
        <f t="shared" si="15"/>
        <v>5.4002610966057452</v>
      </c>
      <c r="G50" s="42">
        <f t="shared" si="15"/>
        <v>5.730626654898499</v>
      </c>
      <c r="H50" s="42">
        <f t="shared" si="15"/>
        <v>5.1149449578298212</v>
      </c>
      <c r="I50" s="42">
        <f t="shared" si="15"/>
        <v>5.9415215178571676</v>
      </c>
      <c r="J50" s="42">
        <f t="shared" si="15"/>
        <v>3.3272559412429006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19748</v>
      </c>
      <c r="C53" s="34">
        <v>0</v>
      </c>
      <c r="D53" s="34">
        <v>13563.92</v>
      </c>
      <c r="E53" s="34">
        <v>2858</v>
      </c>
      <c r="F53" s="34">
        <v>13.6</v>
      </c>
      <c r="G53" s="34">
        <v>0</v>
      </c>
      <c r="H53" s="34">
        <v>280</v>
      </c>
      <c r="I53" s="34">
        <f>B53+C53+D53+E53+F53+G53+H53</f>
        <v>36463.519999999997</v>
      </c>
      <c r="J53" s="37">
        <v>25852</v>
      </c>
    </row>
    <row r="54" spans="1:10" ht="20.100000000000001" customHeight="1" thickBot="1" x14ac:dyDescent="0.3">
      <c r="A54" s="5" t="s">
        <v>11</v>
      </c>
      <c r="B54" s="21">
        <f>(B53/B52)*100</f>
        <v>28.275946201819352</v>
      </c>
      <c r="C54" s="21">
        <f t="shared" ref="C54:J54" si="16">(C53/C52)*100</f>
        <v>0</v>
      </c>
      <c r="D54" s="21">
        <f t="shared" si="16"/>
        <v>100</v>
      </c>
      <c r="E54" s="21">
        <f t="shared" si="16"/>
        <v>10.109306433664486</v>
      </c>
      <c r="F54" s="21">
        <f t="shared" si="16"/>
        <v>0.24573354172501335</v>
      </c>
      <c r="G54" s="21">
        <f t="shared" si="16"/>
        <v>0</v>
      </c>
      <c r="H54" s="21">
        <f t="shared" si="16"/>
        <v>5.3448680676583944</v>
      </c>
      <c r="I54" s="21">
        <f t="shared" si="16"/>
        <v>28.058120718298575</v>
      </c>
      <c r="J54" s="21">
        <f t="shared" si="16"/>
        <v>68.06075551861575</v>
      </c>
    </row>
    <row r="55" spans="1:10" ht="20.100000000000001" customHeight="1" thickBot="1" x14ac:dyDescent="0.3">
      <c r="A55" s="6" t="s">
        <v>22</v>
      </c>
      <c r="B55" s="39">
        <v>128903</v>
      </c>
      <c r="C55" s="35">
        <v>0</v>
      </c>
      <c r="D55" s="35">
        <v>85603</v>
      </c>
      <c r="E55" s="35">
        <v>15885</v>
      </c>
      <c r="F55" s="35">
        <v>75</v>
      </c>
      <c r="G55" s="35">
        <v>0</v>
      </c>
      <c r="H55" s="40">
        <v>1670</v>
      </c>
      <c r="I55" s="46">
        <f>B55+C55+D55+E55+F55+G55+H55</f>
        <v>232136</v>
      </c>
      <c r="J55" s="41">
        <v>96236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6.5273951792586589</v>
      </c>
      <c r="C56" s="42" t="e">
        <f t="shared" si="17"/>
        <v>#DIV/0!</v>
      </c>
      <c r="D56" s="42">
        <f t="shared" si="17"/>
        <v>6.311081162377838</v>
      </c>
      <c r="E56" s="42">
        <f t="shared" si="17"/>
        <v>5.5580825752274317</v>
      </c>
      <c r="F56" s="42">
        <f t="shared" si="17"/>
        <v>5.5147058823529411</v>
      </c>
      <c r="G56" s="42" t="e">
        <f t="shared" si="17"/>
        <v>#DIV/0!</v>
      </c>
      <c r="H56" s="42">
        <f t="shared" si="17"/>
        <v>5.9642857142857144</v>
      </c>
      <c r="I56" s="42">
        <f t="shared" si="17"/>
        <v>6.3662531757767766</v>
      </c>
      <c r="J56" s="42">
        <f t="shared" si="17"/>
        <v>3.722574655732632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82792.31</v>
      </c>
      <c r="C59" s="34">
        <v>916.6099999999999</v>
      </c>
      <c r="D59" s="34">
        <v>10894.27</v>
      </c>
      <c r="E59" s="34">
        <v>17308.04</v>
      </c>
      <c r="F59" s="34">
        <v>1352.55</v>
      </c>
      <c r="G59" s="34">
        <v>568.64</v>
      </c>
      <c r="H59" s="34">
        <v>1288.5500000000002</v>
      </c>
      <c r="I59" s="34">
        <f>B59+C59+D59+E59+F59+G59+H59</f>
        <v>115120.97000000002</v>
      </c>
      <c r="J59" s="37">
        <v>31543.660000000003</v>
      </c>
    </row>
    <row r="60" spans="1:10" ht="20.100000000000001" customHeight="1" thickBot="1" x14ac:dyDescent="0.3">
      <c r="A60" s="18" t="s">
        <v>11</v>
      </c>
      <c r="B60" s="38">
        <f>(B59/B58)*100</f>
        <v>78.874285099673301</v>
      </c>
      <c r="C60" s="38">
        <f t="shared" ref="C60:J60" si="18">(C59/C58)*100</f>
        <v>47.584710346939936</v>
      </c>
      <c r="D60" s="38">
        <f t="shared" si="18"/>
        <v>99.307218509662931</v>
      </c>
      <c r="E60" s="38">
        <f t="shared" si="18"/>
        <v>61.639197139560395</v>
      </c>
      <c r="F60" s="38">
        <f t="shared" si="18"/>
        <v>43.562631246698693</v>
      </c>
      <c r="G60" s="38">
        <f t="shared" si="18"/>
        <v>27.573632810605837</v>
      </c>
      <c r="H60" s="38">
        <f t="shared" si="18"/>
        <v>60.966435458992976</v>
      </c>
      <c r="I60" s="38">
        <f t="shared" si="18"/>
        <v>75.132363221190701</v>
      </c>
      <c r="J60" s="38">
        <f t="shared" si="18"/>
        <v>92.549459364381647</v>
      </c>
    </row>
    <row r="61" spans="1:10" ht="20.100000000000001" customHeight="1" thickBot="1" x14ac:dyDescent="0.3">
      <c r="A61" s="19" t="s">
        <v>22</v>
      </c>
      <c r="B61" s="39">
        <v>514338.06999999995</v>
      </c>
      <c r="C61" s="35">
        <v>4800.04</v>
      </c>
      <c r="D61" s="35">
        <v>68849.539999999994</v>
      </c>
      <c r="E61" s="35">
        <v>97958.439999999988</v>
      </c>
      <c r="F61" s="35">
        <v>8011.15</v>
      </c>
      <c r="G61" s="35">
        <v>2654</v>
      </c>
      <c r="H61" s="40">
        <v>6779.3419999999996</v>
      </c>
      <c r="I61" s="46">
        <f>B61+C61+D61+E61+F61+G61+H61</f>
        <v>703390.58199999982</v>
      </c>
      <c r="J61" s="41">
        <v>101102.13</v>
      </c>
    </row>
    <row r="62" spans="1:10" ht="20.100000000000001" customHeight="1" thickBot="1" x14ac:dyDescent="0.3">
      <c r="A62" s="20" t="s">
        <v>10</v>
      </c>
      <c r="B62" s="42">
        <f>B61/B59</f>
        <v>6.2123894115286786</v>
      </c>
      <c r="C62" s="42">
        <f t="shared" ref="C62:J62" si="19">C61/C59</f>
        <v>5.2367309979162355</v>
      </c>
      <c r="D62" s="42">
        <f t="shared" si="19"/>
        <v>6.3197937998599256</v>
      </c>
      <c r="E62" s="42">
        <f t="shared" si="19"/>
        <v>5.6597072805470745</v>
      </c>
      <c r="F62" s="42">
        <f t="shared" si="19"/>
        <v>5.9229973013936634</v>
      </c>
      <c r="G62" s="42">
        <f t="shared" si="19"/>
        <v>4.6672763083849187</v>
      </c>
      <c r="H62" s="42">
        <f t="shared" si="19"/>
        <v>5.261217647743587</v>
      </c>
      <c r="I62" s="42">
        <f t="shared" si="19"/>
        <v>6.1100126414848637</v>
      </c>
      <c r="J62" s="42">
        <f t="shared" si="19"/>
        <v>3.2051489903200832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32761.131428441993</v>
      </c>
      <c r="C65" s="34">
        <v>66.605409836065576</v>
      </c>
      <c r="D65" s="43">
        <v>2988.0799999999995</v>
      </c>
      <c r="E65" s="44">
        <v>24571.952668978211</v>
      </c>
      <c r="F65" s="34">
        <v>137.37</v>
      </c>
      <c r="G65" s="34">
        <v>0</v>
      </c>
      <c r="H65" s="34">
        <v>100.13236410979712</v>
      </c>
      <c r="I65" s="34">
        <f>B65+C65+D65+E65+F65+G65+H65</f>
        <v>60625.27187136608</v>
      </c>
      <c r="J65" s="37">
        <v>22678.16</v>
      </c>
    </row>
    <row r="66" spans="1:10" ht="20.100000000000001" customHeight="1" thickBot="1" x14ac:dyDescent="0.3">
      <c r="A66" s="5" t="s">
        <v>11</v>
      </c>
      <c r="B66" s="38">
        <f>(B65/B64)*100</f>
        <v>70.656153070194975</v>
      </c>
      <c r="C66" s="38">
        <f t="shared" ref="C66:J66" si="20">(C65/C64)*100</f>
        <v>4.4081517602097717</v>
      </c>
      <c r="D66" s="38">
        <f t="shared" si="20"/>
        <v>95.738347820793351</v>
      </c>
      <c r="E66" s="38">
        <f t="shared" si="20"/>
        <v>71.43973102470278</v>
      </c>
      <c r="F66" s="38">
        <f t="shared" si="20"/>
        <v>13.022581195608899</v>
      </c>
      <c r="G66" s="38">
        <f t="shared" si="20"/>
        <v>0</v>
      </c>
      <c r="H66" s="38">
        <f t="shared" si="20"/>
        <v>7.3637025841696362</v>
      </c>
      <c r="I66" s="38">
        <f t="shared" si="20"/>
        <v>67.69055475230347</v>
      </c>
      <c r="J66" s="38">
        <f t="shared" si="20"/>
        <v>98.227005955603687</v>
      </c>
    </row>
    <row r="67" spans="1:10" ht="20.100000000000001" customHeight="1" thickBot="1" x14ac:dyDescent="0.3">
      <c r="A67" s="6" t="s">
        <v>22</v>
      </c>
      <c r="B67" s="39">
        <v>229916.00325337591</v>
      </c>
      <c r="C67" s="35">
        <v>198.36</v>
      </c>
      <c r="D67" s="35">
        <v>19433.967466542435</v>
      </c>
      <c r="E67" s="35">
        <v>144911.76968785134</v>
      </c>
      <c r="F67" s="35">
        <v>912</v>
      </c>
      <c r="G67" s="35">
        <v>0</v>
      </c>
      <c r="H67" s="40">
        <v>621.0324400564175</v>
      </c>
      <c r="I67" s="46">
        <f>B67+C67+D67+E67+F67+G67+H67</f>
        <v>395993.13284782611</v>
      </c>
      <c r="J67" s="41">
        <v>73576.73000000001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7.0179506393290012</v>
      </c>
      <c r="C68" s="42">
        <f t="shared" si="21"/>
        <v>2.978136468016924</v>
      </c>
      <c r="D68" s="42">
        <f t="shared" si="21"/>
        <v>6.5038310441964198</v>
      </c>
      <c r="E68" s="42">
        <f t="shared" si="21"/>
        <v>5.8974462322972272</v>
      </c>
      <c r="F68" s="42">
        <f t="shared" si="21"/>
        <v>6.6390041493775929</v>
      </c>
      <c r="G68" s="42" t="e">
        <f t="shared" si="21"/>
        <v>#DIV/0!</v>
      </c>
      <c r="H68" s="42">
        <f t="shared" si="21"/>
        <v>6.202115026221124</v>
      </c>
      <c r="I68" s="42">
        <f t="shared" si="21"/>
        <v>6.5318161984995173</v>
      </c>
      <c r="J68" s="42">
        <f t="shared" si="21"/>
        <v>3.2443871107708921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23314.039999999997</v>
      </c>
      <c r="C71" s="34">
        <v>277.36</v>
      </c>
      <c r="D71" s="34">
        <v>3314.91</v>
      </c>
      <c r="E71" s="34">
        <v>6792.47</v>
      </c>
      <c r="F71" s="34">
        <v>116.74000000000001</v>
      </c>
      <c r="G71" s="34">
        <v>106</v>
      </c>
      <c r="H71" s="34">
        <v>90.13</v>
      </c>
      <c r="I71" s="34">
        <f>B71+C71+D71+E71+F71+G71+H71</f>
        <v>34011.649999999994</v>
      </c>
      <c r="J71" s="37">
        <v>12613.710000000001</v>
      </c>
    </row>
    <row r="72" spans="1:10" ht="20.100000000000001" customHeight="1" thickBot="1" x14ac:dyDescent="0.3">
      <c r="A72" s="5" t="s">
        <v>11</v>
      </c>
      <c r="B72" s="21">
        <f>(B71/B70)*100</f>
        <v>71.582673178711659</v>
      </c>
      <c r="C72" s="21">
        <f t="shared" ref="C72:J72" si="22">(C71/C70)*100</f>
        <v>27.435037637120786</v>
      </c>
      <c r="D72" s="21">
        <f t="shared" si="22"/>
        <v>95.854297512058011</v>
      </c>
      <c r="E72" s="21">
        <f t="shared" si="22"/>
        <v>80.397961309382907</v>
      </c>
      <c r="F72" s="21">
        <f t="shared" si="22"/>
        <v>28.557450035470538</v>
      </c>
      <c r="G72" s="21">
        <f t="shared" si="22"/>
        <v>9.1973171599378745</v>
      </c>
      <c r="H72" s="21">
        <f t="shared" si="22"/>
        <v>17.859195117601601</v>
      </c>
      <c r="I72" s="21">
        <f t="shared" si="22"/>
        <v>71.523412634741263</v>
      </c>
      <c r="J72" s="21">
        <f t="shared" si="22"/>
        <v>96.619762543086949</v>
      </c>
    </row>
    <row r="73" spans="1:10" ht="20.100000000000001" customHeight="1" thickBot="1" x14ac:dyDescent="0.3">
      <c r="A73" s="6" t="s">
        <v>22</v>
      </c>
      <c r="B73" s="39">
        <v>158343.28000000003</v>
      </c>
      <c r="C73" s="35">
        <v>1573.21</v>
      </c>
      <c r="D73" s="35">
        <v>21202.89</v>
      </c>
      <c r="E73" s="35">
        <v>35704.83</v>
      </c>
      <c r="F73" s="35">
        <v>551.72</v>
      </c>
      <c r="G73" s="35">
        <v>357.22</v>
      </c>
      <c r="H73" s="40">
        <v>483.06</v>
      </c>
      <c r="I73" s="46">
        <f>B73+C73+D73+E73+F73+G73+H73</f>
        <v>218216.21000000002</v>
      </c>
      <c r="J73" s="41">
        <v>37886.469999999994</v>
      </c>
    </row>
    <row r="74" spans="1:10" ht="20.100000000000001" customHeight="1" thickBot="1" x14ac:dyDescent="0.3">
      <c r="A74" s="7" t="s">
        <v>10</v>
      </c>
      <c r="B74" s="22">
        <f>B73/B71</f>
        <v>6.7917563837069874</v>
      </c>
      <c r="C74" s="22">
        <f>C73/C71</f>
        <v>5.6720868185751367</v>
      </c>
      <c r="D74" s="22">
        <f t="shared" ref="D74:J74" si="23">D73/D71</f>
        <v>6.3962189018706388</v>
      </c>
      <c r="E74" s="22">
        <f t="shared" si="23"/>
        <v>5.2565311293240899</v>
      </c>
      <c r="F74" s="22">
        <f t="shared" si="23"/>
        <v>4.7260579064587969</v>
      </c>
      <c r="G74" s="22">
        <f t="shared" si="23"/>
        <v>3.37</v>
      </c>
      <c r="H74" s="22">
        <f t="shared" si="23"/>
        <v>5.3595917008765124</v>
      </c>
      <c r="I74" s="22">
        <f t="shared" si="23"/>
        <v>6.4159254255527172</v>
      </c>
      <c r="J74" s="22">
        <f t="shared" si="23"/>
        <v>3.0035945015384047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15243.82</v>
      </c>
      <c r="C77" s="34">
        <v>0</v>
      </c>
      <c r="D77" s="34">
        <v>3540.6400000000003</v>
      </c>
      <c r="E77" s="34">
        <v>4919.42</v>
      </c>
      <c r="F77" s="34">
        <v>192.36</v>
      </c>
      <c r="G77" s="34">
        <v>0</v>
      </c>
      <c r="H77" s="34">
        <v>0</v>
      </c>
      <c r="I77" s="34">
        <f>B77+C77+D77+E77+F77+G77+H77</f>
        <v>23896.239999999998</v>
      </c>
      <c r="J77" s="37">
        <v>12207.18</v>
      </c>
    </row>
    <row r="78" spans="1:10" ht="20.100000000000001" customHeight="1" thickBot="1" x14ac:dyDescent="0.3">
      <c r="A78" s="5" t="s">
        <v>11</v>
      </c>
      <c r="B78" s="21">
        <f>(B77/B76)*100</f>
        <v>40.365026590814971</v>
      </c>
      <c r="C78" s="21">
        <f t="shared" ref="C78:J78" si="24">(C77/C76)*100</f>
        <v>0</v>
      </c>
      <c r="D78" s="21">
        <f t="shared" si="24"/>
        <v>79.664479664479686</v>
      </c>
      <c r="E78" s="21">
        <f t="shared" si="24"/>
        <v>39.682918683985086</v>
      </c>
      <c r="F78" s="21">
        <f t="shared" si="24"/>
        <v>19.637388215116992</v>
      </c>
      <c r="G78" s="21">
        <f t="shared" si="24"/>
        <v>0</v>
      </c>
      <c r="H78" s="21">
        <f t="shared" si="24"/>
        <v>0</v>
      </c>
      <c r="I78" s="21">
        <f t="shared" si="24"/>
        <v>39.470724961712321</v>
      </c>
      <c r="J78" s="21">
        <f t="shared" si="24"/>
        <v>64.868837431748432</v>
      </c>
    </row>
    <row r="79" spans="1:10" ht="20.100000000000001" customHeight="1" thickBot="1" x14ac:dyDescent="0.3">
      <c r="A79" s="6" t="s">
        <v>22</v>
      </c>
      <c r="B79" s="39">
        <v>95915.38</v>
      </c>
      <c r="C79" s="35">
        <v>0</v>
      </c>
      <c r="D79" s="35">
        <v>22003.64</v>
      </c>
      <c r="E79" s="35">
        <v>25474.6</v>
      </c>
      <c r="F79" s="35">
        <v>478.74</v>
      </c>
      <c r="G79" s="35">
        <v>0</v>
      </c>
      <c r="H79" s="40">
        <v>0</v>
      </c>
      <c r="I79" s="46">
        <f>B79+C79+D79+E79+F79+G79+H79</f>
        <v>143872.35999999999</v>
      </c>
      <c r="J79" s="41">
        <v>37167.440000000002</v>
      </c>
    </row>
    <row r="80" spans="1:10" ht="20.100000000000001" customHeight="1" thickBot="1" x14ac:dyDescent="0.3">
      <c r="A80" s="7" t="s">
        <v>10</v>
      </c>
      <c r="B80" s="22">
        <f>B79/B77</f>
        <v>6.2920829555846245</v>
      </c>
      <c r="C80" s="22" t="e">
        <f t="shared" ref="C80:J80" si="25">C79/C77</f>
        <v>#DIV/0!</v>
      </c>
      <c r="D80" s="22">
        <f t="shared" si="25"/>
        <v>6.2145939717113281</v>
      </c>
      <c r="E80" s="22">
        <f t="shared" si="25"/>
        <v>5.1783746864467757</v>
      </c>
      <c r="F80" s="22">
        <f t="shared" si="25"/>
        <v>2.4887710542732377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6.0207112081231191</v>
      </c>
      <c r="J80" s="22">
        <f t="shared" si="25"/>
        <v>3.0447195830650489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43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453243.45142844197</v>
      </c>
      <c r="C88" s="32">
        <f t="shared" si="26"/>
        <v>5212.3654098360657</v>
      </c>
      <c r="D88" s="32">
        <f t="shared" si="26"/>
        <v>112353.81</v>
      </c>
      <c r="E88" s="32">
        <f t="shared" si="26"/>
        <v>108882.55266897821</v>
      </c>
      <c r="F88" s="32">
        <f t="shared" si="26"/>
        <v>6921.39</v>
      </c>
      <c r="G88" s="32">
        <f t="shared" si="26"/>
        <v>3607.9599999999996</v>
      </c>
      <c r="H88" s="32">
        <f t="shared" si="26"/>
        <v>7455.2023641097976</v>
      </c>
      <c r="I88" s="32">
        <f t="shared" si="26"/>
        <v>697676.73187136604</v>
      </c>
      <c r="J88" s="32">
        <f t="shared" si="26"/>
        <v>307397.27</v>
      </c>
      <c r="L88" s="24"/>
    </row>
    <row r="89" spans="1:12" ht="15.75" thickBot="1" x14ac:dyDescent="0.3">
      <c r="A89" s="15" t="s">
        <v>11</v>
      </c>
      <c r="B89" s="25">
        <f>(B88/B87)*100</f>
        <v>58.510383181024103</v>
      </c>
      <c r="C89" s="25">
        <f t="shared" ref="C89:J89" si="27">(C88/C87)*100</f>
        <v>21.767428945878265</v>
      </c>
      <c r="D89" s="25">
        <f t="shared" si="27"/>
        <v>98.011981394842479</v>
      </c>
      <c r="E89" s="25">
        <f t="shared" si="27"/>
        <v>50.111972720072941</v>
      </c>
      <c r="F89" s="25">
        <f t="shared" si="27"/>
        <v>22.020013190265924</v>
      </c>
      <c r="G89" s="25">
        <f t="shared" si="27"/>
        <v>7.7191664234788488</v>
      </c>
      <c r="H89" s="25">
        <f t="shared" si="27"/>
        <v>17.709396020541387</v>
      </c>
      <c r="I89" s="25">
        <f t="shared" si="27"/>
        <v>55.780019473637807</v>
      </c>
      <c r="J89" s="25">
        <f t="shared" si="27"/>
        <v>83.483385232994195</v>
      </c>
    </row>
    <row r="90" spans="1:12" ht="15.75" thickBot="1" x14ac:dyDescent="0.3">
      <c r="A90" s="27" t="s">
        <v>22</v>
      </c>
      <c r="B90" s="32">
        <f>B79+B73+B67+B61+B55+B49+B43+B37+B31+B25+B19+B13+B7</f>
        <v>2836592.1932533761</v>
      </c>
      <c r="C90" s="32">
        <f t="shared" ref="C90:J90" si="28">C79+C73+C67+C61+C55+C49+C43+C37+C31+C25+C19+C13+C7</f>
        <v>25234.36</v>
      </c>
      <c r="D90" s="32">
        <f t="shared" si="28"/>
        <v>699187.63746654242</v>
      </c>
      <c r="E90" s="32">
        <f t="shared" si="28"/>
        <v>591262.37968785129</v>
      </c>
      <c r="F90" s="32">
        <f t="shared" si="28"/>
        <v>36665.94</v>
      </c>
      <c r="G90" s="32">
        <f t="shared" si="28"/>
        <v>15502.010000000002</v>
      </c>
      <c r="H90" s="32">
        <f t="shared" si="28"/>
        <v>42687.264440056417</v>
      </c>
      <c r="I90" s="32">
        <f t="shared" si="28"/>
        <v>4247131.7848478258</v>
      </c>
      <c r="J90" s="32">
        <f t="shared" si="28"/>
        <v>1042985.1699999999</v>
      </c>
    </row>
    <row r="91" spans="1:12" ht="15.75" thickBot="1" x14ac:dyDescent="0.3">
      <c r="A91" s="15" t="s">
        <v>10</v>
      </c>
      <c r="B91" s="25">
        <f>B90/B88</f>
        <v>6.2584295135728327</v>
      </c>
      <c r="C91" s="25">
        <f t="shared" ref="C91:J91" si="29">C90/C88</f>
        <v>4.8412492248492702</v>
      </c>
      <c r="D91" s="25">
        <f t="shared" si="29"/>
        <v>6.2230879172370068</v>
      </c>
      <c r="E91" s="25">
        <f t="shared" si="29"/>
        <v>5.4302766163591993</v>
      </c>
      <c r="F91" s="25">
        <f t="shared" si="29"/>
        <v>5.2974821531513179</v>
      </c>
      <c r="G91" s="25">
        <f t="shared" si="29"/>
        <v>4.2966135988203868</v>
      </c>
      <c r="H91" s="25">
        <f t="shared" si="29"/>
        <v>5.7258357795299863</v>
      </c>
      <c r="I91" s="25">
        <f t="shared" si="29"/>
        <v>6.0875353739486462</v>
      </c>
      <c r="J91" s="25">
        <f t="shared" si="29"/>
        <v>3.3929552139483863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pane xSplit="10" ySplit="2" topLeftCell="K33" activePane="bottomRight" state="frozen"/>
      <selection pane="topRight" activeCell="K1" sqref="K1"/>
      <selection pane="bottomLeft" activeCell="A3" sqref="A3"/>
      <selection pane="bottomRight" activeCell="P52" sqref="P52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0.75" thickBot="1" x14ac:dyDescent="0.3">
      <c r="A2" s="45" t="s">
        <v>44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136040.97</v>
      </c>
      <c r="C5" s="34">
        <v>4705.09</v>
      </c>
      <c r="D5" s="34">
        <v>24005.25</v>
      </c>
      <c r="E5" s="34">
        <v>34466.69</v>
      </c>
      <c r="F5" s="34">
        <v>3531.91</v>
      </c>
      <c r="G5" s="34">
        <v>2443.86</v>
      </c>
      <c r="H5" s="34">
        <v>4209.41</v>
      </c>
      <c r="I5" s="33">
        <f>B5+C5+D5+E5+F5+G5+H5</f>
        <v>209403.18</v>
      </c>
      <c r="J5" s="37">
        <v>84796.44</v>
      </c>
    </row>
    <row r="6" spans="1:10" ht="20.100000000000001" customHeight="1" thickBot="1" x14ac:dyDescent="0.3">
      <c r="A6" s="5" t="s">
        <v>11</v>
      </c>
      <c r="B6" s="38">
        <f>(B5/B4)*100</f>
        <v>82.098898534414772</v>
      </c>
      <c r="C6" s="38">
        <f t="shared" ref="C6:J6" si="0">(C5/C4)*100</f>
        <v>70.203953130618629</v>
      </c>
      <c r="D6" s="38">
        <f t="shared" si="0"/>
        <v>99.823434331169167</v>
      </c>
      <c r="E6" s="38">
        <f t="shared" si="0"/>
        <v>87.08538876609353</v>
      </c>
      <c r="F6" s="38">
        <f t="shared" si="0"/>
        <v>68.734662263280697</v>
      </c>
      <c r="G6" s="38">
        <f t="shared" si="0"/>
        <v>37.232792939380509</v>
      </c>
      <c r="H6" s="38">
        <f t="shared" si="0"/>
        <v>69.510616303762689</v>
      </c>
      <c r="I6" s="38">
        <f t="shared" si="0"/>
        <v>82.510566925278596</v>
      </c>
      <c r="J6" s="38">
        <f t="shared" si="0"/>
        <v>97.832018371963031</v>
      </c>
    </row>
    <row r="7" spans="1:10" ht="20.100000000000001" customHeight="1" thickBot="1" x14ac:dyDescent="0.3">
      <c r="A7" s="6" t="s">
        <v>22</v>
      </c>
      <c r="B7" s="39">
        <v>895161.07000000007</v>
      </c>
      <c r="C7" s="35">
        <v>25423.71</v>
      </c>
      <c r="D7" s="35">
        <v>155119.84</v>
      </c>
      <c r="E7" s="35">
        <v>188699.76</v>
      </c>
      <c r="F7" s="35">
        <v>20619.18</v>
      </c>
      <c r="G7" s="35">
        <v>8641.7599999999984</v>
      </c>
      <c r="H7" s="40">
        <v>24081.329999999998</v>
      </c>
      <c r="I7" s="36">
        <f>B7+C7+D7+E7+F7+G7+H7</f>
        <v>1317746.6500000001</v>
      </c>
      <c r="J7" s="41">
        <v>299986.89</v>
      </c>
    </row>
    <row r="8" spans="1:10" ht="20.100000000000001" customHeight="1" thickBot="1" x14ac:dyDescent="0.3">
      <c r="A8" s="7" t="s">
        <v>10</v>
      </c>
      <c r="B8" s="42">
        <f t="shared" ref="B8:J8" si="1">B7/B5</f>
        <v>6.5800844407386982</v>
      </c>
      <c r="C8" s="42">
        <f t="shared" si="1"/>
        <v>5.4034481805874064</v>
      </c>
      <c r="D8" s="42">
        <f t="shared" si="1"/>
        <v>6.461913123170973</v>
      </c>
      <c r="E8" s="42">
        <f t="shared" si="1"/>
        <v>5.4748442626779656</v>
      </c>
      <c r="F8" s="42">
        <f t="shared" si="1"/>
        <v>5.8379686911614401</v>
      </c>
      <c r="G8" s="42">
        <f t="shared" si="1"/>
        <v>3.5361109065167389</v>
      </c>
      <c r="H8" s="42">
        <f t="shared" si="1"/>
        <v>5.7208326107459238</v>
      </c>
      <c r="I8" s="42">
        <f t="shared" si="1"/>
        <v>6.2928683795537399</v>
      </c>
      <c r="J8" s="42">
        <f t="shared" si="1"/>
        <v>3.5377297679006334</v>
      </c>
    </row>
    <row r="9" spans="1:10" ht="20.100000000000001" customHeight="1" thickBot="1" x14ac:dyDescent="0.3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50741.51</v>
      </c>
      <c r="C11" s="34">
        <v>630</v>
      </c>
      <c r="D11" s="34">
        <v>15895.78</v>
      </c>
      <c r="E11" s="34">
        <v>12830.86</v>
      </c>
      <c r="F11" s="34">
        <v>2654</v>
      </c>
      <c r="G11" s="34">
        <v>3786.0699999999997</v>
      </c>
      <c r="H11" s="34">
        <v>4401.84</v>
      </c>
      <c r="I11" s="34">
        <f>B11+C11+D11+E11+F11+G11+H11</f>
        <v>90940.06</v>
      </c>
      <c r="J11" s="37">
        <v>37486</v>
      </c>
    </row>
    <row r="12" spans="1:10" ht="20.100000000000001" customHeight="1" thickBot="1" x14ac:dyDescent="0.3">
      <c r="A12" s="5" t="s">
        <v>11</v>
      </c>
      <c r="B12" s="38">
        <f>(B11/B10)*100</f>
        <v>68.802075444912049</v>
      </c>
      <c r="C12" s="38">
        <f t="shared" ref="C12:J12" si="2">(C11/C10)*100</f>
        <v>35.358495860811004</v>
      </c>
      <c r="D12" s="38">
        <f t="shared" si="2"/>
        <v>99.905724295100555</v>
      </c>
      <c r="E12" s="38">
        <f t="shared" si="2"/>
        <v>83.349584221935388</v>
      </c>
      <c r="F12" s="38">
        <f t="shared" si="2"/>
        <v>60.583648350042907</v>
      </c>
      <c r="G12" s="38">
        <f t="shared" si="2"/>
        <v>37.619371730349805</v>
      </c>
      <c r="H12" s="38">
        <f t="shared" si="2"/>
        <v>53.127734482021971</v>
      </c>
      <c r="I12" s="38">
        <f t="shared" si="2"/>
        <v>70.187785002622974</v>
      </c>
      <c r="J12" s="38">
        <f t="shared" si="2"/>
        <v>96.45529492893094</v>
      </c>
    </row>
    <row r="13" spans="1:10" ht="20.100000000000001" customHeight="1" thickBot="1" x14ac:dyDescent="0.3">
      <c r="A13" s="6" t="s">
        <v>22</v>
      </c>
      <c r="B13" s="39">
        <v>351890.22</v>
      </c>
      <c r="C13" s="35">
        <v>3490</v>
      </c>
      <c r="D13" s="35">
        <v>97387.72</v>
      </c>
      <c r="E13" s="35">
        <v>72813.099999999991</v>
      </c>
      <c r="F13" s="35">
        <v>16357</v>
      </c>
      <c r="G13" s="35">
        <v>18342.569999999996</v>
      </c>
      <c r="H13" s="40">
        <v>27454.25</v>
      </c>
      <c r="I13" s="46">
        <f>B13+C13+D13+E13+F13+G13+H13</f>
        <v>587734.85999999987</v>
      </c>
      <c r="J13" s="41">
        <v>137424.18000000002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6.9349575919203028</v>
      </c>
      <c r="C14" s="42">
        <f t="shared" si="3"/>
        <v>5.5396825396825395</v>
      </c>
      <c r="D14" s="42">
        <f t="shared" si="3"/>
        <v>6.1266399006528776</v>
      </c>
      <c r="E14" s="42">
        <f t="shared" si="3"/>
        <v>5.6748417487214411</v>
      </c>
      <c r="F14" s="42">
        <f t="shared" si="3"/>
        <v>6.1631499623210253</v>
      </c>
      <c r="G14" s="42">
        <f t="shared" si="3"/>
        <v>4.8447519459492288</v>
      </c>
      <c r="H14" s="42">
        <f t="shared" si="3"/>
        <v>6.2369940752049144</v>
      </c>
      <c r="I14" s="42">
        <f t="shared" si="3"/>
        <v>6.4628818146810092</v>
      </c>
      <c r="J14" s="42">
        <f t="shared" si="3"/>
        <v>3.6660134450194746</v>
      </c>
    </row>
    <row r="15" spans="1:10" ht="20.100000000000001" customHeight="1" thickBot="1" x14ac:dyDescent="0.3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37438.67</v>
      </c>
      <c r="C17" s="34">
        <v>570.31999999999994</v>
      </c>
      <c r="D17" s="34">
        <v>6078.74</v>
      </c>
      <c r="E17" s="34">
        <v>5615.03</v>
      </c>
      <c r="F17" s="34">
        <v>975.48</v>
      </c>
      <c r="G17" s="34">
        <v>634.89</v>
      </c>
      <c r="H17" s="34">
        <v>1788.78</v>
      </c>
      <c r="I17" s="34">
        <f>B17+C17+D17+E17+F17+G17+H17</f>
        <v>53101.909999999996</v>
      </c>
      <c r="J17" s="37">
        <v>18247.71</v>
      </c>
    </row>
    <row r="18" spans="1:12" ht="20.100000000000001" customHeight="1" thickBot="1" x14ac:dyDescent="0.3">
      <c r="A18" s="5" t="s">
        <v>11</v>
      </c>
      <c r="B18" s="38">
        <f>(B17/B16)*100</f>
        <v>69.895366056379785</v>
      </c>
      <c r="C18" s="38">
        <f t="shared" ref="C18:J18" si="4">(C17/C16)*100</f>
        <v>31.767038745181914</v>
      </c>
      <c r="D18" s="38">
        <f t="shared" si="4"/>
        <v>90.026332236403633</v>
      </c>
      <c r="E18" s="38">
        <f t="shared" si="4"/>
        <v>63.075554337361986</v>
      </c>
      <c r="F18" s="38">
        <f t="shared" si="4"/>
        <v>51.889994148624929</v>
      </c>
      <c r="G18" s="38">
        <f t="shared" si="4"/>
        <v>27.838726650881345</v>
      </c>
      <c r="H18" s="38">
        <f t="shared" si="4"/>
        <v>45.439719554945896</v>
      </c>
      <c r="I18" s="38">
        <f t="shared" si="4"/>
        <v>67.123676930573723</v>
      </c>
      <c r="J18" s="38">
        <f t="shared" si="4"/>
        <v>76.618158137050756</v>
      </c>
    </row>
    <row r="19" spans="1:12" ht="20.100000000000001" customHeight="1" thickBot="1" x14ac:dyDescent="0.3">
      <c r="A19" s="6" t="s">
        <v>22</v>
      </c>
      <c r="B19" s="39">
        <v>257781.78</v>
      </c>
      <c r="C19" s="35">
        <v>3418.73</v>
      </c>
      <c r="D19" s="35">
        <v>42452.829999999994</v>
      </c>
      <c r="E19" s="35">
        <v>31561.95</v>
      </c>
      <c r="F19" s="35">
        <v>5669.6</v>
      </c>
      <c r="G19" s="35">
        <v>3209</v>
      </c>
      <c r="H19" s="40">
        <v>9860.6099999999988</v>
      </c>
      <c r="I19" s="46">
        <f>B19+C19+D19+E19+F19+G19+H19</f>
        <v>353954.5</v>
      </c>
      <c r="J19" s="41">
        <v>66059.45</v>
      </c>
    </row>
    <row r="20" spans="1:12" ht="20.100000000000001" customHeight="1" thickBot="1" x14ac:dyDescent="0.3">
      <c r="A20" s="26" t="s">
        <v>10</v>
      </c>
      <c r="B20" s="42">
        <f>B19/B17</f>
        <v>6.88544171040264</v>
      </c>
      <c r="C20" s="42">
        <f t="shared" ref="C20:J20" si="5">C19/C17</f>
        <v>5.9944066488988641</v>
      </c>
      <c r="D20" s="42">
        <f t="shared" si="5"/>
        <v>6.9838206602026069</v>
      </c>
      <c r="E20" s="42">
        <f t="shared" si="5"/>
        <v>5.6209762013738134</v>
      </c>
      <c r="F20" s="42">
        <f t="shared" si="5"/>
        <v>5.8121130110304673</v>
      </c>
      <c r="G20" s="42">
        <f t="shared" si="5"/>
        <v>5.0544188757107529</v>
      </c>
      <c r="H20" s="42">
        <f t="shared" si="5"/>
        <v>5.5124777781504708</v>
      </c>
      <c r="I20" s="42">
        <f t="shared" si="5"/>
        <v>6.665570033168299</v>
      </c>
      <c r="J20" s="42">
        <f t="shared" si="5"/>
        <v>3.6201501448674929</v>
      </c>
      <c r="L20" s="23"/>
    </row>
    <row r="21" spans="1:12" ht="20.100000000000001" customHeight="1" thickBot="1" x14ac:dyDescent="0.3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6362.8099999999995</v>
      </c>
      <c r="C23" s="34">
        <v>0</v>
      </c>
      <c r="D23" s="34">
        <v>1252.3</v>
      </c>
      <c r="E23" s="34">
        <v>312.89</v>
      </c>
      <c r="F23" s="34">
        <v>538.72</v>
      </c>
      <c r="G23" s="34">
        <v>26</v>
      </c>
      <c r="H23" s="34">
        <v>391.43</v>
      </c>
      <c r="I23" s="34">
        <f>B23+C23+D23+E23+F23+G23+H23</f>
        <v>8884.15</v>
      </c>
      <c r="J23" s="37">
        <v>4022.36</v>
      </c>
    </row>
    <row r="24" spans="1:12" ht="20.100000000000001" customHeight="1" thickBot="1" x14ac:dyDescent="0.3">
      <c r="A24" s="5" t="s">
        <v>11</v>
      </c>
      <c r="B24" s="38">
        <f>(B23/B22)*100</f>
        <v>61.871806889630932</v>
      </c>
      <c r="C24" s="38">
        <f t="shared" ref="C24:J24" si="6">(C23/C22)*100</f>
        <v>0</v>
      </c>
      <c r="D24" s="38">
        <f t="shared" si="6"/>
        <v>100</v>
      </c>
      <c r="E24" s="38">
        <f t="shared" si="6"/>
        <v>11.578912309787436</v>
      </c>
      <c r="F24" s="38">
        <f t="shared" si="6"/>
        <v>39.776427416437166</v>
      </c>
      <c r="G24" s="38">
        <f t="shared" si="6"/>
        <v>1.9420956706205743</v>
      </c>
      <c r="H24" s="38">
        <f t="shared" si="6"/>
        <v>24.81079573545631</v>
      </c>
      <c r="I24" s="38">
        <f t="shared" si="6"/>
        <v>47.744764367658583</v>
      </c>
      <c r="J24" s="38">
        <f t="shared" si="6"/>
        <v>73.343045889090874</v>
      </c>
    </row>
    <row r="25" spans="1:12" ht="20.100000000000001" customHeight="1" thickBot="1" x14ac:dyDescent="0.3">
      <c r="A25" s="6" t="s">
        <v>22</v>
      </c>
      <c r="B25" s="39">
        <v>37072.57</v>
      </c>
      <c r="C25" s="35">
        <v>0</v>
      </c>
      <c r="D25" s="35">
        <v>6934.17</v>
      </c>
      <c r="E25" s="35">
        <v>1707.5</v>
      </c>
      <c r="F25" s="35">
        <v>3659.38</v>
      </c>
      <c r="G25" s="35">
        <v>106.86</v>
      </c>
      <c r="H25" s="40">
        <v>2093.4499999999998</v>
      </c>
      <c r="I25" s="46">
        <f>B25+C25+D25+E25+F25+G25+H25</f>
        <v>51573.929999999993</v>
      </c>
      <c r="J25" s="41">
        <v>16245.77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5.826446177082139</v>
      </c>
      <c r="C26" s="42" t="e">
        <f t="shared" si="7"/>
        <v>#DIV/0!</v>
      </c>
      <c r="D26" s="42">
        <f t="shared" si="7"/>
        <v>5.5371476483270783</v>
      </c>
      <c r="E26" s="42">
        <f t="shared" si="7"/>
        <v>5.4571894275943622</v>
      </c>
      <c r="F26" s="42">
        <f t="shared" si="7"/>
        <v>6.7927309177309176</v>
      </c>
      <c r="G26" s="42">
        <f t="shared" si="7"/>
        <v>4.1100000000000003</v>
      </c>
      <c r="H26" s="42">
        <f t="shared" si="7"/>
        <v>5.3482104079912114</v>
      </c>
      <c r="I26" s="42">
        <f t="shared" si="7"/>
        <v>5.8051620019923114</v>
      </c>
      <c r="J26" s="42">
        <f t="shared" si="7"/>
        <v>4.038865243290009</v>
      </c>
    </row>
    <row r="27" spans="1:12" ht="20.100000000000001" customHeight="1" thickBot="1" x14ac:dyDescent="0.3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59280.28</v>
      </c>
      <c r="C29" s="34">
        <v>2008.4499999999998</v>
      </c>
      <c r="D29" s="34">
        <v>6230.01</v>
      </c>
      <c r="E29" s="34">
        <v>12728.27</v>
      </c>
      <c r="F29" s="34">
        <v>2175.9700000000003</v>
      </c>
      <c r="G29" s="34">
        <v>1211.0999999999999</v>
      </c>
      <c r="H29" s="34">
        <v>764.43000000000006</v>
      </c>
      <c r="I29" s="34">
        <f>B29+C29+D29+E29+F29+G29+H29</f>
        <v>84398.51</v>
      </c>
      <c r="J29" s="37">
        <v>25372.870000000003</v>
      </c>
    </row>
    <row r="30" spans="1:12" ht="20.100000000000001" customHeight="1" thickBot="1" x14ac:dyDescent="0.3">
      <c r="A30" s="5" t="s">
        <v>11</v>
      </c>
      <c r="B30" s="38">
        <f>(B29/B28)*100</f>
        <v>96.578926017438221</v>
      </c>
      <c r="C30" s="38">
        <f t="shared" ref="C30:J30" si="8">(C29/C28)*100</f>
        <v>88.902512438251378</v>
      </c>
      <c r="D30" s="38">
        <f t="shared" si="8"/>
        <v>99.975928787725607</v>
      </c>
      <c r="E30" s="38">
        <f t="shared" si="8"/>
        <v>95.988015326988062</v>
      </c>
      <c r="F30" s="38">
        <f t="shared" si="8"/>
        <v>94.835408612882304</v>
      </c>
      <c r="G30" s="38">
        <f t="shared" si="8"/>
        <v>85.902755612299174</v>
      </c>
      <c r="H30" s="38">
        <f t="shared" si="8"/>
        <v>77.770543171945121</v>
      </c>
      <c r="I30" s="38">
        <f t="shared" si="8"/>
        <v>96.10580160201178</v>
      </c>
      <c r="J30" s="38">
        <f t="shared" si="8"/>
        <v>99.464395617319042</v>
      </c>
    </row>
    <row r="31" spans="1:12" ht="20.100000000000001" customHeight="1" thickBot="1" x14ac:dyDescent="0.3">
      <c r="A31" s="6" t="s">
        <v>22</v>
      </c>
      <c r="B31" s="39">
        <v>266071.28000000003</v>
      </c>
      <c r="C31" s="35">
        <v>6863</v>
      </c>
      <c r="D31" s="35">
        <v>28994.55</v>
      </c>
      <c r="E31" s="35">
        <v>53313.82</v>
      </c>
      <c r="F31" s="35">
        <v>8755</v>
      </c>
      <c r="G31" s="35">
        <v>4721.42</v>
      </c>
      <c r="H31" s="40">
        <v>3318.75</v>
      </c>
      <c r="I31" s="46">
        <f>B31+C31+D31+E31+F31+G31+H31</f>
        <v>372037.82</v>
      </c>
      <c r="J31" s="41">
        <v>68598.28</v>
      </c>
    </row>
    <row r="32" spans="1:12" ht="20.100000000000001" customHeight="1" thickBot="1" x14ac:dyDescent="0.3">
      <c r="A32" s="7" t="s">
        <v>10</v>
      </c>
      <c r="B32" s="42">
        <f>B31/B29</f>
        <v>4.4883607162449302</v>
      </c>
      <c r="C32" s="42">
        <f>C31/C29</f>
        <v>3.4170629092085938</v>
      </c>
      <c r="D32" s="42">
        <f t="shared" ref="D32:J32" si="9">D31/D29</f>
        <v>4.6540133964471968</v>
      </c>
      <c r="E32" s="42">
        <f t="shared" si="9"/>
        <v>4.1886147921123609</v>
      </c>
      <c r="F32" s="42">
        <f t="shared" si="9"/>
        <v>4.023492970950886</v>
      </c>
      <c r="G32" s="42">
        <f t="shared" si="9"/>
        <v>3.8984559491371482</v>
      </c>
      <c r="H32" s="42">
        <f t="shared" si="9"/>
        <v>4.3414701149876374</v>
      </c>
      <c r="I32" s="42">
        <f t="shared" si="9"/>
        <v>4.408108863533255</v>
      </c>
      <c r="J32" s="42">
        <f t="shared" si="9"/>
        <v>2.7036074358162869</v>
      </c>
    </row>
    <row r="33" spans="1:10" ht="20.100000000000001" customHeight="1" thickBot="1" x14ac:dyDescent="0.3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8721.6299999999992</v>
      </c>
      <c r="C35" s="34">
        <v>191.8</v>
      </c>
      <c r="D35" s="34">
        <v>2011.45</v>
      </c>
      <c r="E35" s="34">
        <v>1251.31</v>
      </c>
      <c r="F35" s="34">
        <v>1129.5700000000002</v>
      </c>
      <c r="G35" s="34">
        <v>518.29999999999995</v>
      </c>
      <c r="H35" s="34">
        <v>923.78</v>
      </c>
      <c r="I35" s="34">
        <f>B35+C35+D35+E35+F35+G35+H35</f>
        <v>14747.839999999998</v>
      </c>
      <c r="J35" s="37">
        <v>4975.3572000000004</v>
      </c>
    </row>
    <row r="36" spans="1:10" ht="20.100000000000001" customHeight="1" thickBot="1" x14ac:dyDescent="0.3">
      <c r="A36" s="5" t="s">
        <v>11</v>
      </c>
      <c r="B36" s="21">
        <f>(B35/B34)*100</f>
        <v>83.914515556402236</v>
      </c>
      <c r="C36" s="21">
        <f t="shared" ref="C36:J36" si="10">(C35/C34)*100</f>
        <v>41.528634838150914</v>
      </c>
      <c r="D36" s="21">
        <f t="shared" si="10"/>
        <v>100</v>
      </c>
      <c r="E36" s="21">
        <f t="shared" si="10"/>
        <v>72.50482376595609</v>
      </c>
      <c r="F36" s="21">
        <f t="shared" si="10"/>
        <v>70.166164549492208</v>
      </c>
      <c r="G36" s="21">
        <f t="shared" si="10"/>
        <v>41.448746861155087</v>
      </c>
      <c r="H36" s="21">
        <f t="shared" si="10"/>
        <v>62.777690943316735</v>
      </c>
      <c r="I36" s="21">
        <f t="shared" si="10"/>
        <v>77.930208693317951</v>
      </c>
      <c r="J36" s="21">
        <f t="shared" si="10"/>
        <v>98.588691747678638</v>
      </c>
    </row>
    <row r="37" spans="1:10" ht="20.100000000000001" customHeight="1" thickBot="1" x14ac:dyDescent="0.3">
      <c r="A37" s="6" t="s">
        <v>22</v>
      </c>
      <c r="B37" s="39">
        <v>59620.66</v>
      </c>
      <c r="C37" s="35">
        <v>1110.48</v>
      </c>
      <c r="D37" s="35">
        <v>13452.19</v>
      </c>
      <c r="E37" s="35">
        <v>6973.23</v>
      </c>
      <c r="F37" s="35">
        <v>6847.0599999999995</v>
      </c>
      <c r="G37" s="35">
        <v>2525.5100000000002</v>
      </c>
      <c r="H37" s="40">
        <v>5142.7299999999996</v>
      </c>
      <c r="I37" s="46">
        <f>B37+C37+D37+E37+F37+G37+H37</f>
        <v>95671.859999999986</v>
      </c>
      <c r="J37" s="41">
        <v>18260.73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6.8359538297313698</v>
      </c>
      <c r="C38" s="22">
        <f t="shared" si="11"/>
        <v>5.7897810218978103</v>
      </c>
      <c r="D38" s="22">
        <f t="shared" si="11"/>
        <v>6.687807303189242</v>
      </c>
      <c r="E38" s="22">
        <f t="shared" si="11"/>
        <v>5.5727437645347671</v>
      </c>
      <c r="F38" s="22">
        <f t="shared" si="11"/>
        <v>6.0616517789955457</v>
      </c>
      <c r="G38" s="22">
        <f t="shared" si="11"/>
        <v>4.8726799151070814</v>
      </c>
      <c r="H38" s="22">
        <f t="shared" si="11"/>
        <v>5.5670505964623604</v>
      </c>
      <c r="I38" s="22">
        <f t="shared" si="11"/>
        <v>6.4871777833228457</v>
      </c>
      <c r="J38" s="22">
        <f t="shared" si="11"/>
        <v>3.670234973279908</v>
      </c>
    </row>
    <row r="39" spans="1:10" ht="20.100000000000001" customHeight="1" thickBot="1" x14ac:dyDescent="0.3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52">
        <v>48484.407409090432</v>
      </c>
      <c r="C41" s="52">
        <v>334</v>
      </c>
      <c r="D41" s="52">
        <v>16837.150000000001</v>
      </c>
      <c r="E41" s="52">
        <v>3576.4351684231319</v>
      </c>
      <c r="F41" s="52">
        <v>1165.1500000000001</v>
      </c>
      <c r="G41" s="52">
        <v>1063.9515197106691</v>
      </c>
      <c r="H41" s="52">
        <v>1189.98</v>
      </c>
      <c r="I41" s="34">
        <f>B41+C41+D41+E41+F41+G41+H41</f>
        <v>72651.07409722422</v>
      </c>
      <c r="J41" s="32">
        <v>29408.27</v>
      </c>
    </row>
    <row r="42" spans="1:10" ht="20.100000000000001" customHeight="1" thickBot="1" x14ac:dyDescent="0.3">
      <c r="A42" s="5" t="s">
        <v>11</v>
      </c>
      <c r="B42" s="21">
        <f>(B41/B40)*100</f>
        <v>84.115729476431397</v>
      </c>
      <c r="C42" s="21">
        <f t="shared" ref="C42:J42" si="12">(C41/C40)*100</f>
        <v>22.536199614050716</v>
      </c>
      <c r="D42" s="21">
        <f t="shared" si="12"/>
        <v>100</v>
      </c>
      <c r="E42" s="21">
        <f t="shared" si="12"/>
        <v>44.358390646468834</v>
      </c>
      <c r="F42" s="21">
        <f t="shared" si="12"/>
        <v>39.851354771628131</v>
      </c>
      <c r="G42" s="21">
        <f t="shared" si="12"/>
        <v>12.610139532226288</v>
      </c>
      <c r="H42" s="21">
        <f t="shared" si="12"/>
        <v>22.963587628786403</v>
      </c>
      <c r="I42" s="21">
        <f t="shared" si="12"/>
        <v>72.242930437424931</v>
      </c>
      <c r="J42" s="21">
        <f t="shared" si="12"/>
        <v>97.652451051361368</v>
      </c>
    </row>
    <row r="43" spans="1:10" ht="20.100000000000001" customHeight="1" thickBot="1" x14ac:dyDescent="0.3">
      <c r="A43" s="6" t="s">
        <v>22</v>
      </c>
      <c r="B43" s="51">
        <v>305359.68860954279</v>
      </c>
      <c r="C43" s="51">
        <v>1311.72</v>
      </c>
      <c r="D43" s="51">
        <v>102849.05</v>
      </c>
      <c r="E43" s="51">
        <v>18942.889634221443</v>
      </c>
      <c r="F43" s="51">
        <v>6634.69</v>
      </c>
      <c r="G43" s="51">
        <v>4777.956843211573</v>
      </c>
      <c r="H43" s="51">
        <v>6685.6900000000005</v>
      </c>
      <c r="I43" s="46">
        <f>B43+C43+D43+E43+F43+G43+H43</f>
        <v>446561.68508697575</v>
      </c>
      <c r="J43" s="41">
        <v>101624.55309999999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6.2981008725764136</v>
      </c>
      <c r="C44" s="22">
        <f t="shared" si="13"/>
        <v>3.9273053892215568</v>
      </c>
      <c r="D44" s="22">
        <f t="shared" si="13"/>
        <v>6.1084595670882536</v>
      </c>
      <c r="E44" s="22">
        <f t="shared" si="13"/>
        <v>5.2965840962170878</v>
      </c>
      <c r="F44" s="22">
        <f t="shared" si="13"/>
        <v>5.6942797064755606</v>
      </c>
      <c r="G44" s="22">
        <f t="shared" si="13"/>
        <v>4.4907655609260182</v>
      </c>
      <c r="H44" s="22">
        <f t="shared" si="13"/>
        <v>5.6183213163246446</v>
      </c>
      <c r="I44" s="22">
        <f t="shared" si="13"/>
        <v>6.1466632205515808</v>
      </c>
      <c r="J44" s="22">
        <f t="shared" si="13"/>
        <v>3.455645405187044</v>
      </c>
    </row>
    <row r="45" spans="1:10" ht="18.75" customHeight="1" thickBot="1" x14ac:dyDescent="0.3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37501.200000000004</v>
      </c>
      <c r="C47" s="34">
        <v>509.69</v>
      </c>
      <c r="D47" s="34">
        <v>6031.65</v>
      </c>
      <c r="E47" s="34">
        <v>11046.02</v>
      </c>
      <c r="F47" s="34">
        <v>407.32</v>
      </c>
      <c r="G47" s="34">
        <v>779.15</v>
      </c>
      <c r="H47" s="34">
        <v>1580.12</v>
      </c>
      <c r="I47" s="34">
        <f>B47+C47+D47+E47+F47+G47+H47</f>
        <v>57855.150000000016</v>
      </c>
      <c r="J47" s="37">
        <v>25115</v>
      </c>
    </row>
    <row r="48" spans="1:10" ht="18.75" customHeight="1" thickBot="1" x14ac:dyDescent="0.3">
      <c r="A48" s="5" t="s">
        <v>11</v>
      </c>
      <c r="B48" s="38">
        <f>(B47/B46)*100</f>
        <v>74.387335753059418</v>
      </c>
      <c r="C48" s="38">
        <f t="shared" ref="C48:J48" si="14">(C47/C46)*100</f>
        <v>31.572068361032478</v>
      </c>
      <c r="D48" s="38">
        <f t="shared" si="14"/>
        <v>100</v>
      </c>
      <c r="E48" s="38">
        <f t="shared" si="14"/>
        <v>68.770580240603223</v>
      </c>
      <c r="F48" s="38">
        <f t="shared" si="14"/>
        <v>53.019199479336152</v>
      </c>
      <c r="G48" s="38">
        <f t="shared" si="14"/>
        <v>30.696345907613516</v>
      </c>
      <c r="H48" s="38">
        <f t="shared" si="14"/>
        <v>38.3914709376769</v>
      </c>
      <c r="I48" s="38">
        <f t="shared" si="14"/>
        <v>70.949714435957688</v>
      </c>
      <c r="J48" s="38">
        <f t="shared" si="14"/>
        <v>97.818851871917488</v>
      </c>
    </row>
    <row r="49" spans="1:10" ht="18.75" customHeight="1" thickBot="1" x14ac:dyDescent="0.3">
      <c r="A49" s="6" t="s">
        <v>22</v>
      </c>
      <c r="B49" s="39">
        <v>236373.09000000003</v>
      </c>
      <c r="C49" s="35">
        <v>2667.09</v>
      </c>
      <c r="D49" s="35">
        <v>36825.699999999997</v>
      </c>
      <c r="E49" s="35">
        <v>57596.78</v>
      </c>
      <c r="F49" s="35">
        <v>2225.73</v>
      </c>
      <c r="G49" s="35">
        <v>3627.99</v>
      </c>
      <c r="H49" s="40">
        <v>8675.77</v>
      </c>
      <c r="I49" s="46">
        <f>B49+C49+D49+E49+F49+G49+H49</f>
        <v>347992.15</v>
      </c>
      <c r="J49" s="41">
        <v>86253.959999999992</v>
      </c>
    </row>
    <row r="50" spans="1:10" ht="18.75" customHeight="1" thickBot="1" x14ac:dyDescent="0.3">
      <c r="A50" s="7" t="s">
        <v>10</v>
      </c>
      <c r="B50" s="42">
        <f t="shared" ref="B50:J50" si="15">B49/B47</f>
        <v>6.3030807014175547</v>
      </c>
      <c r="C50" s="42">
        <f t="shared" si="15"/>
        <v>5.2327689379819109</v>
      </c>
      <c r="D50" s="42">
        <f t="shared" si="15"/>
        <v>6.105410625616539</v>
      </c>
      <c r="E50" s="42">
        <f t="shared" si="15"/>
        <v>5.2142563565881641</v>
      </c>
      <c r="F50" s="42">
        <f t="shared" si="15"/>
        <v>5.4643278012373564</v>
      </c>
      <c r="G50" s="42">
        <f t="shared" si="15"/>
        <v>4.6563434511968165</v>
      </c>
      <c r="H50" s="42">
        <f t="shared" si="15"/>
        <v>5.4905766650634131</v>
      </c>
      <c r="I50" s="42">
        <f t="shared" si="15"/>
        <v>6.0148863152199921</v>
      </c>
      <c r="J50" s="42">
        <f t="shared" si="15"/>
        <v>3.4343603424248452</v>
      </c>
    </row>
    <row r="51" spans="1:10" ht="18.75" customHeight="1" thickBot="1" x14ac:dyDescent="0.3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2">
        <v>40523</v>
      </c>
      <c r="C53" s="32">
        <v>8</v>
      </c>
      <c r="D53" s="32">
        <v>13563.92</v>
      </c>
      <c r="E53" s="32">
        <v>19187</v>
      </c>
      <c r="F53" s="32">
        <v>1602</v>
      </c>
      <c r="G53" s="32">
        <v>552.21</v>
      </c>
      <c r="H53" s="32">
        <v>2506</v>
      </c>
      <c r="I53" s="34">
        <f>B53+C53+D53+E53+F53+G53+H53</f>
        <v>77942.13</v>
      </c>
      <c r="J53" s="37">
        <v>36322.71</v>
      </c>
    </row>
    <row r="54" spans="1:10" ht="20.100000000000001" customHeight="1" thickBot="1" x14ac:dyDescent="0.3">
      <c r="A54" s="5" t="s">
        <v>11</v>
      </c>
      <c r="B54" s="21">
        <f>(B53/B52)*100</f>
        <v>58.022390517334699</v>
      </c>
      <c r="C54" s="21">
        <f t="shared" ref="C54:J54" si="16">(C53/C52)*100</f>
        <v>0.40962202127986402</v>
      </c>
      <c r="D54" s="21">
        <f t="shared" si="16"/>
        <v>100</v>
      </c>
      <c r="E54" s="21">
        <f t="shared" si="16"/>
        <v>67.868181435521507</v>
      </c>
      <c r="F54" s="21">
        <f t="shared" si="16"/>
        <v>28.94596572378466</v>
      </c>
      <c r="G54" s="21">
        <f t="shared" si="16"/>
        <v>9.9393784491106576</v>
      </c>
      <c r="H54" s="21">
        <f t="shared" si="16"/>
        <v>47.836569205542631</v>
      </c>
      <c r="I54" s="21">
        <f t="shared" si="16"/>
        <v>59.975276456615298</v>
      </c>
      <c r="J54" s="21">
        <f t="shared" si="16"/>
        <v>95.627072763561003</v>
      </c>
    </row>
    <row r="55" spans="1:10" ht="20.100000000000001" customHeight="1" thickBot="1" x14ac:dyDescent="0.3">
      <c r="A55" s="6" t="s">
        <v>22</v>
      </c>
      <c r="B55" s="39">
        <v>261301</v>
      </c>
      <c r="C55" s="35">
        <v>45</v>
      </c>
      <c r="D55" s="35">
        <v>85603</v>
      </c>
      <c r="E55" s="35">
        <v>104653</v>
      </c>
      <c r="F55" s="35">
        <v>9502</v>
      </c>
      <c r="G55" s="35">
        <v>2646</v>
      </c>
      <c r="H55" s="40">
        <v>12461</v>
      </c>
      <c r="I55" s="46">
        <f>B55+C55+D55+E55+F55+G55+H55</f>
        <v>476211</v>
      </c>
      <c r="J55" s="41">
        <v>138031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6.4482145941810822</v>
      </c>
      <c r="C56" s="42">
        <f t="shared" si="17"/>
        <v>5.625</v>
      </c>
      <c r="D56" s="42">
        <f t="shared" si="17"/>
        <v>6.311081162377838</v>
      </c>
      <c r="E56" s="42">
        <f t="shared" si="17"/>
        <v>5.4543701464533276</v>
      </c>
      <c r="F56" s="42">
        <f t="shared" si="17"/>
        <v>5.9313358302122348</v>
      </c>
      <c r="G56" s="42">
        <f t="shared" si="17"/>
        <v>4.7916553485087192</v>
      </c>
      <c r="H56" s="42">
        <f t="shared" si="17"/>
        <v>4.9724660814046286</v>
      </c>
      <c r="I56" s="42">
        <f t="shared" si="17"/>
        <v>6.1098022340421023</v>
      </c>
      <c r="J56" s="42">
        <f t="shared" si="17"/>
        <v>3.8001294506935195</v>
      </c>
    </row>
    <row r="57" spans="1:10" ht="20.100000000000001" customHeight="1" thickBot="1" x14ac:dyDescent="0.3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98064.75</v>
      </c>
      <c r="C59" s="34">
        <v>1589.27</v>
      </c>
      <c r="D59" s="34">
        <v>10944.27</v>
      </c>
      <c r="E59" s="34">
        <v>24505.39</v>
      </c>
      <c r="F59" s="34">
        <v>2884.84</v>
      </c>
      <c r="G59" s="34">
        <v>1072.43</v>
      </c>
      <c r="H59" s="34">
        <v>1699.52</v>
      </c>
      <c r="I59" s="34">
        <f>B59+C59+D59+E59+F59+G59+H59</f>
        <v>140760.46999999997</v>
      </c>
      <c r="J59" s="37">
        <v>33995.03</v>
      </c>
    </row>
    <row r="60" spans="1:10" ht="20.100000000000001" customHeight="1" thickBot="1" x14ac:dyDescent="0.3">
      <c r="A60" s="18" t="s">
        <v>11</v>
      </c>
      <c r="B60" s="38">
        <f>(B59/B58)*100</f>
        <v>93.423979228604537</v>
      </c>
      <c r="C60" s="38">
        <f t="shared" ref="C60:J60" si="18">(C59/C58)*100</f>
        <v>82.505048617275875</v>
      </c>
      <c r="D60" s="38">
        <f t="shared" si="18"/>
        <v>99.762995805937322</v>
      </c>
      <c r="E60" s="38">
        <f t="shared" si="18"/>
        <v>87.2711505861907</v>
      </c>
      <c r="F60" s="38">
        <f t="shared" si="18"/>
        <v>92.914288658996924</v>
      </c>
      <c r="G60" s="38">
        <f t="shared" si="18"/>
        <v>52.002657278907606</v>
      </c>
      <c r="H60" s="38">
        <f t="shared" si="18"/>
        <v>80.411063902268225</v>
      </c>
      <c r="I60" s="38">
        <f t="shared" si="18"/>
        <v>91.865684933209934</v>
      </c>
      <c r="J60" s="38">
        <f t="shared" si="18"/>
        <v>99.741806993098919</v>
      </c>
    </row>
    <row r="61" spans="1:10" ht="20.100000000000001" customHeight="1" thickBot="1" x14ac:dyDescent="0.3">
      <c r="A61" s="19" t="s">
        <v>22</v>
      </c>
      <c r="B61" s="39">
        <v>612603.57000000007</v>
      </c>
      <c r="C61" s="35">
        <v>8483.3100000000013</v>
      </c>
      <c r="D61" s="35">
        <v>69304.539999999994</v>
      </c>
      <c r="E61" s="35">
        <v>139015.01999999999</v>
      </c>
      <c r="F61" s="35">
        <v>19305.900000000001</v>
      </c>
      <c r="G61" s="35">
        <v>4890.99</v>
      </c>
      <c r="H61" s="40">
        <v>9272.93</v>
      </c>
      <c r="I61" s="46">
        <f>B61+C61+D61+E61+F61+G61+H61</f>
        <v>862876.26000000024</v>
      </c>
      <c r="J61" s="41">
        <v>108367.26000000001</v>
      </c>
    </row>
    <row r="62" spans="1:10" ht="20.100000000000001" customHeight="1" thickBot="1" x14ac:dyDescent="0.3">
      <c r="A62" s="20" t="s">
        <v>10</v>
      </c>
      <c r="B62" s="42">
        <f>B61/B59</f>
        <v>6.2469294012374483</v>
      </c>
      <c r="C62" s="42">
        <f t="shared" ref="C62:J62" si="19">C61/C59</f>
        <v>5.3378658126057887</v>
      </c>
      <c r="D62" s="42">
        <f t="shared" si="19"/>
        <v>6.3324954519579641</v>
      </c>
      <c r="E62" s="42">
        <f t="shared" si="19"/>
        <v>5.6728344254060019</v>
      </c>
      <c r="F62" s="42">
        <f t="shared" si="19"/>
        <v>6.6921909014018111</v>
      </c>
      <c r="G62" s="42">
        <f t="shared" si="19"/>
        <v>4.5606613019031537</v>
      </c>
      <c r="H62" s="42">
        <f t="shared" si="19"/>
        <v>5.4562052814912452</v>
      </c>
      <c r="I62" s="42">
        <f t="shared" si="19"/>
        <v>6.1301035724021125</v>
      </c>
      <c r="J62" s="42">
        <f t="shared" si="19"/>
        <v>3.1877383252787248</v>
      </c>
    </row>
    <row r="63" spans="1:10" ht="20.100000000000001" customHeight="1" thickBot="1" x14ac:dyDescent="0.3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44736.89</v>
      </c>
      <c r="C65" s="34">
        <v>790.51</v>
      </c>
      <c r="D65" s="43">
        <v>3054.1599999999994</v>
      </c>
      <c r="E65" s="44">
        <v>31656.412051935415</v>
      </c>
      <c r="F65" s="34">
        <v>815.62963447171819</v>
      </c>
      <c r="G65" s="34">
        <v>661.22566372812071</v>
      </c>
      <c r="H65" s="34">
        <v>187.62236410979713</v>
      </c>
      <c r="I65" s="34">
        <f>B65+C65+D65+E65+F65+G65+H65</f>
        <v>81902.449714245056</v>
      </c>
      <c r="J65" s="37">
        <v>23029.859999999997</v>
      </c>
    </row>
    <row r="66" spans="1:10" ht="20.100000000000001" customHeight="1" thickBot="1" x14ac:dyDescent="0.3">
      <c r="A66" s="5" t="s">
        <v>11</v>
      </c>
      <c r="B66" s="38">
        <f>(B65/B64)*100</f>
        <v>96.484352337729931</v>
      </c>
      <c r="C66" s="38">
        <f t="shared" ref="C66:J66" si="20">(C65/C64)*100</f>
        <v>52.31839360406628</v>
      </c>
      <c r="D66" s="38">
        <f t="shared" si="20"/>
        <v>97.85555687275918</v>
      </c>
      <c r="E66" s="38">
        <f t="shared" si="20"/>
        <v>92.036867914554207</v>
      </c>
      <c r="F66" s="38">
        <f t="shared" si="20"/>
        <v>77.321126450118342</v>
      </c>
      <c r="G66" s="38">
        <f t="shared" si="20"/>
        <v>37.712992210625657</v>
      </c>
      <c r="H66" s="38">
        <f t="shared" si="20"/>
        <v>13.797689685308768</v>
      </c>
      <c r="I66" s="38">
        <f t="shared" si="20"/>
        <v>91.447379708137575</v>
      </c>
      <c r="J66" s="38">
        <f t="shared" si="20"/>
        <v>99.750341093665398</v>
      </c>
    </row>
    <row r="67" spans="1:10" ht="20.100000000000001" customHeight="1" thickBot="1" x14ac:dyDescent="0.3">
      <c r="A67" s="6" t="s">
        <v>22</v>
      </c>
      <c r="B67" s="39">
        <v>308284.81</v>
      </c>
      <c r="C67" s="35">
        <v>3855.6352459016393</v>
      </c>
      <c r="D67" s="35">
        <v>19885.447466542435</v>
      </c>
      <c r="E67" s="35">
        <v>184397.61561473351</v>
      </c>
      <c r="F67" s="35">
        <v>4960.6681483457842</v>
      </c>
      <c r="G67" s="35">
        <v>2216.1169911843617</v>
      </c>
      <c r="H67" s="40">
        <v>1101.0324400564175</v>
      </c>
      <c r="I67" s="46">
        <f>B67+C67+D67+E67+F67+G67+H67</f>
        <v>524701.32590676413</v>
      </c>
      <c r="J67" s="41">
        <v>74914.36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6.8910648460364587</v>
      </c>
      <c r="C68" s="42">
        <f t="shared" si="21"/>
        <v>4.8774022414664451</v>
      </c>
      <c r="D68" s="42">
        <f t="shared" si="21"/>
        <v>6.5109383485287085</v>
      </c>
      <c r="E68" s="42">
        <f t="shared" si="21"/>
        <v>5.8249688976821297</v>
      </c>
      <c r="F68" s="42">
        <f t="shared" si="21"/>
        <v>6.0820106806918552</v>
      </c>
      <c r="G68" s="42">
        <f t="shared" si="21"/>
        <v>3.3515290055280933</v>
      </c>
      <c r="H68" s="42">
        <f t="shared" si="21"/>
        <v>5.8683432824249575</v>
      </c>
      <c r="I68" s="42">
        <f t="shared" si="21"/>
        <v>6.4064179733015285</v>
      </c>
      <c r="J68" s="42">
        <f t="shared" si="21"/>
        <v>3.252922944386115</v>
      </c>
    </row>
    <row r="69" spans="1:10" ht="20.100000000000001" customHeight="1" thickBot="1" x14ac:dyDescent="0.3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29875.939999999995</v>
      </c>
      <c r="C71" s="34">
        <v>700.83</v>
      </c>
      <c r="D71" s="34">
        <v>3452.9599999999996</v>
      </c>
      <c r="E71" s="34">
        <v>7961.37</v>
      </c>
      <c r="F71" s="34">
        <v>272.77999999999997</v>
      </c>
      <c r="G71" s="34">
        <v>614.75000000000011</v>
      </c>
      <c r="H71" s="34">
        <v>276.92</v>
      </c>
      <c r="I71" s="34">
        <f>B71+C71+D71+E71+F71+G71+H71</f>
        <v>43155.549999999996</v>
      </c>
      <c r="J71" s="37">
        <v>12995.18</v>
      </c>
    </row>
    <row r="72" spans="1:10" ht="20.100000000000001" customHeight="1" thickBot="1" x14ac:dyDescent="0.3">
      <c r="A72" s="5" t="s">
        <v>11</v>
      </c>
      <c r="B72" s="21">
        <f>(B71/B70)*100</f>
        <v>91.730118371882298</v>
      </c>
      <c r="C72" s="21">
        <f t="shared" ref="C72:J72" si="22">(C71/C70)*100</f>
        <v>69.3225318258702</v>
      </c>
      <c r="D72" s="21">
        <f t="shared" si="22"/>
        <v>99.846166302323681</v>
      </c>
      <c r="E72" s="21">
        <f t="shared" si="22"/>
        <v>94.233455168691478</v>
      </c>
      <c r="F72" s="21">
        <f t="shared" si="22"/>
        <v>66.728638176080622</v>
      </c>
      <c r="G72" s="21">
        <f t="shared" si="22"/>
        <v>53.340101170488772</v>
      </c>
      <c r="H72" s="21">
        <f t="shared" si="22"/>
        <v>54.871500188241818</v>
      </c>
      <c r="I72" s="21">
        <f t="shared" si="22"/>
        <v>90.752204322025207</v>
      </c>
      <c r="J72" s="21">
        <f t="shared" si="22"/>
        <v>99.541784756798165</v>
      </c>
    </row>
    <row r="73" spans="1:10" ht="20.100000000000001" customHeight="1" thickBot="1" x14ac:dyDescent="0.3">
      <c r="A73" s="6" t="s">
        <v>22</v>
      </c>
      <c r="B73" s="39">
        <v>194648.73</v>
      </c>
      <c r="C73" s="35">
        <v>3580.92</v>
      </c>
      <c r="D73" s="35">
        <v>21204.940000000002</v>
      </c>
      <c r="E73" s="35">
        <v>42910.720000000001</v>
      </c>
      <c r="F73" s="35">
        <v>1207.6099999999999</v>
      </c>
      <c r="G73" s="35">
        <v>2086.89</v>
      </c>
      <c r="H73" s="40">
        <v>1234.01</v>
      </c>
      <c r="I73" s="46">
        <f>B73+C73+D73+E73+F73+G73+H73</f>
        <v>266873.82000000007</v>
      </c>
      <c r="J73" s="41">
        <v>39136.81</v>
      </c>
    </row>
    <row r="74" spans="1:10" ht="20.100000000000001" customHeight="1" thickBot="1" x14ac:dyDescent="0.3">
      <c r="A74" s="7" t="s">
        <v>10</v>
      </c>
      <c r="B74" s="22">
        <f>B73/B71</f>
        <v>6.5152336629408163</v>
      </c>
      <c r="C74" s="22">
        <f>C73/C71</f>
        <v>5.1095415435983043</v>
      </c>
      <c r="D74" s="22">
        <f t="shared" ref="D74:J74" si="23">D73/D71</f>
        <v>6.141090542606924</v>
      </c>
      <c r="E74" s="22">
        <f t="shared" si="23"/>
        <v>5.3898663169781083</v>
      </c>
      <c r="F74" s="22">
        <f t="shared" si="23"/>
        <v>4.4270474374954176</v>
      </c>
      <c r="G74" s="22">
        <f t="shared" si="23"/>
        <v>3.3946970313135414</v>
      </c>
      <c r="H74" s="22">
        <f t="shared" si="23"/>
        <v>4.4561967355192831</v>
      </c>
      <c r="I74" s="22">
        <f t="shared" si="23"/>
        <v>6.1839976549945508</v>
      </c>
      <c r="J74" s="22">
        <f t="shared" si="23"/>
        <v>3.0116404697741777</v>
      </c>
    </row>
    <row r="75" spans="1:10" ht="20.100000000000001" customHeight="1" thickBot="1" x14ac:dyDescent="0.3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30001.919999999998</v>
      </c>
      <c r="C77" s="34">
        <v>474.97</v>
      </c>
      <c r="D77" s="34">
        <v>4363.58</v>
      </c>
      <c r="E77" s="34">
        <v>8797.68</v>
      </c>
      <c r="F77" s="34">
        <v>336.44</v>
      </c>
      <c r="G77" s="34">
        <v>566.59</v>
      </c>
      <c r="H77" s="34">
        <v>196.56</v>
      </c>
      <c r="I77" s="34">
        <f>B77+C77+D77+E77+F77+G77+H77</f>
        <v>44737.74</v>
      </c>
      <c r="J77" s="37">
        <v>17128.52</v>
      </c>
    </row>
    <row r="78" spans="1:10" ht="20.100000000000001" customHeight="1" thickBot="1" x14ac:dyDescent="0.3">
      <c r="A78" s="5" t="s">
        <v>11</v>
      </c>
      <c r="B78" s="21">
        <f>(B77/B76)*100</f>
        <v>79.443886019088623</v>
      </c>
      <c r="C78" s="21">
        <f t="shared" ref="C78:J78" si="24">(C77/C76)*100</f>
        <v>35.194694527805567</v>
      </c>
      <c r="D78" s="21">
        <f t="shared" si="24"/>
        <v>98.180648180648191</v>
      </c>
      <c r="E78" s="21">
        <f t="shared" si="24"/>
        <v>70.967231919153463</v>
      </c>
      <c r="F78" s="21">
        <f t="shared" si="24"/>
        <v>34.346032912736327</v>
      </c>
      <c r="G78" s="21">
        <f t="shared" si="24"/>
        <v>24.282255126749096</v>
      </c>
      <c r="H78" s="21">
        <f t="shared" si="24"/>
        <v>15.440206120781752</v>
      </c>
      <c r="I78" s="21">
        <f t="shared" si="24"/>
        <v>73.895768997490649</v>
      </c>
      <c r="J78" s="21">
        <f t="shared" si="24"/>
        <v>91.020790987472267</v>
      </c>
    </row>
    <row r="79" spans="1:10" ht="20.100000000000001" customHeight="1" thickBot="1" x14ac:dyDescent="0.3">
      <c r="A79" s="6" t="s">
        <v>22</v>
      </c>
      <c r="B79" s="39">
        <v>185806.61</v>
      </c>
      <c r="C79" s="35">
        <v>2374.21</v>
      </c>
      <c r="D79" s="35">
        <v>26606.65</v>
      </c>
      <c r="E79" s="35">
        <v>44843.03</v>
      </c>
      <c r="F79" s="35">
        <v>1017.7</v>
      </c>
      <c r="G79" s="35">
        <v>2589.9399999999996</v>
      </c>
      <c r="H79" s="40">
        <v>914.51</v>
      </c>
      <c r="I79" s="46">
        <f>B79+C79+D79+E79+F79+G79+H79</f>
        <v>264152.64999999997</v>
      </c>
      <c r="J79" s="41">
        <v>52618.85</v>
      </c>
    </row>
    <row r="80" spans="1:10" ht="20.100000000000001" customHeight="1" thickBot="1" x14ac:dyDescent="0.3">
      <c r="A80" s="7" t="s">
        <v>10</v>
      </c>
      <c r="B80" s="22">
        <f>B79/B77</f>
        <v>6.1931573045991719</v>
      </c>
      <c r="C80" s="22">
        <f t="shared" ref="C80:J80" si="25">C79/C77</f>
        <v>4.9986525464766194</v>
      </c>
      <c r="D80" s="22">
        <f t="shared" si="25"/>
        <v>6.0974360502156495</v>
      </c>
      <c r="E80" s="22">
        <f t="shared" si="25"/>
        <v>5.097142655791072</v>
      </c>
      <c r="F80" s="22">
        <f t="shared" si="25"/>
        <v>3.0249078587563907</v>
      </c>
      <c r="G80" s="22">
        <f t="shared" si="25"/>
        <v>4.5711007959900449</v>
      </c>
      <c r="H80" s="22">
        <f t="shared" si="25"/>
        <v>4.6525742775742778</v>
      </c>
      <c r="I80" s="22">
        <f t="shared" si="25"/>
        <v>5.9044701408698783</v>
      </c>
      <c r="J80" s="22">
        <f t="shared" si="25"/>
        <v>3.0720021344517798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</row>
    <row r="86" spans="1:12" ht="27" thickTop="1" thickBot="1" x14ac:dyDescent="0.3">
      <c r="A86" s="47" t="s">
        <v>45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627773.97740909038</v>
      </c>
      <c r="C88" s="32">
        <f t="shared" si="26"/>
        <v>12512.93</v>
      </c>
      <c r="D88" s="32">
        <f t="shared" si="26"/>
        <v>113721.22</v>
      </c>
      <c r="E88" s="32">
        <f t="shared" si="26"/>
        <v>173935.35722035856</v>
      </c>
      <c r="F88" s="32">
        <f t="shared" si="26"/>
        <v>18489.80963447172</v>
      </c>
      <c r="G88" s="32">
        <f t="shared" si="26"/>
        <v>13930.52718343879</v>
      </c>
      <c r="H88" s="32">
        <f t="shared" si="26"/>
        <v>20116.392364109801</v>
      </c>
      <c r="I88" s="32">
        <f t="shared" si="26"/>
        <v>980480.21381146926</v>
      </c>
      <c r="J88" s="32">
        <f t="shared" si="26"/>
        <v>352895.30719999998</v>
      </c>
      <c r="L88" s="24"/>
    </row>
    <row r="89" spans="1:12" ht="15.75" thickBot="1" x14ac:dyDescent="0.3">
      <c r="A89" s="15" t="s">
        <v>11</v>
      </c>
      <c r="B89" s="25">
        <f>(B88/B87)*100</f>
        <v>81.040985486980787</v>
      </c>
      <c r="C89" s="25">
        <f t="shared" ref="C89:J89" si="27">(C88/C87)*100</f>
        <v>52.255414435404091</v>
      </c>
      <c r="D89" s="25">
        <f t="shared" si="27"/>
        <v>99.204843154306815</v>
      </c>
      <c r="E89" s="25">
        <f t="shared" si="27"/>
        <v>80.051795833457703</v>
      </c>
      <c r="F89" s="25">
        <f t="shared" si="27"/>
        <v>58.824289923927594</v>
      </c>
      <c r="G89" s="25">
        <f t="shared" si="27"/>
        <v>29.804115814964717</v>
      </c>
      <c r="H89" s="25">
        <f t="shared" si="27"/>
        <v>47.785310375428537</v>
      </c>
      <c r="I89" s="25">
        <f t="shared" si="27"/>
        <v>78.390467850666397</v>
      </c>
      <c r="J89" s="25">
        <f t="shared" si="27"/>
        <v>95.839806508019493</v>
      </c>
    </row>
    <row r="90" spans="1:12" ht="15.75" thickBot="1" x14ac:dyDescent="0.3">
      <c r="A90" s="27" t="s">
        <v>22</v>
      </c>
      <c r="B90" s="32">
        <f>B79+B73+B67+B61+B55+B49+B43+B37+B31+B25+B19+B13+B7</f>
        <v>3971975.0786095429</v>
      </c>
      <c r="C90" s="32">
        <f t="shared" ref="C90:J90" si="28">C79+C73+C67+C61+C55+C49+C43+C37+C31+C25+C19+C13+C7</f>
        <v>62623.80524590164</v>
      </c>
      <c r="D90" s="32">
        <f t="shared" si="28"/>
        <v>706620.62746654241</v>
      </c>
      <c r="E90" s="32">
        <f t="shared" si="28"/>
        <v>947428.4152489549</v>
      </c>
      <c r="F90" s="32">
        <f t="shared" si="28"/>
        <v>106761.51814834579</v>
      </c>
      <c r="G90" s="32">
        <f t="shared" si="28"/>
        <v>60383.003834395917</v>
      </c>
      <c r="H90" s="32">
        <f t="shared" si="28"/>
        <v>112296.06244005641</v>
      </c>
      <c r="I90" s="32">
        <f t="shared" si="28"/>
        <v>5968088.5109937396</v>
      </c>
      <c r="J90" s="32">
        <f t="shared" si="28"/>
        <v>1207522.0931000002</v>
      </c>
    </row>
    <row r="91" spans="1:12" ht="15.75" thickBot="1" x14ac:dyDescent="0.3">
      <c r="A91" s="15" t="s">
        <v>10</v>
      </c>
      <c r="B91" s="25">
        <f>B90/B88</f>
        <v>6.3270782503639778</v>
      </c>
      <c r="C91" s="25">
        <f t="shared" ref="C91:J91" si="29">C90/C88</f>
        <v>5.0047275295156002</v>
      </c>
      <c r="D91" s="25">
        <f t="shared" si="29"/>
        <v>6.21362158677635</v>
      </c>
      <c r="E91" s="25">
        <f t="shared" si="29"/>
        <v>5.4470145138383712</v>
      </c>
      <c r="F91" s="25">
        <f t="shared" si="29"/>
        <v>5.7740734090254531</v>
      </c>
      <c r="G91" s="25">
        <f t="shared" si="29"/>
        <v>4.3345813865667502</v>
      </c>
      <c r="H91" s="25">
        <f t="shared" si="29"/>
        <v>5.5823161731726234</v>
      </c>
      <c r="I91" s="25">
        <f t="shared" si="29"/>
        <v>6.086903567175205</v>
      </c>
      <c r="J91" s="25">
        <f t="shared" si="29"/>
        <v>3.4217572987323654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2" sqref="M32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7.7. 2020</vt:lpstr>
      <vt:lpstr>k 13.7.2020</vt:lpstr>
      <vt:lpstr>k 20.7.2020</vt:lpstr>
      <vt:lpstr>k 27.7.2020</vt:lpstr>
      <vt:lpstr>k 3.8.2020</vt:lpstr>
      <vt:lpstr>k 10.8.2020</vt:lpstr>
      <vt:lpstr>k 17.8.2020</vt:lpstr>
      <vt:lpstr>k 24.8.2020</vt:lpstr>
      <vt:lpstr>k 31.8.2020</vt:lpstr>
      <vt:lpstr>k 7.9.2020</vt:lpstr>
      <vt:lpstr>k 14.9.2020</vt:lpstr>
      <vt:lpstr>k 21.9.2020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Zlatohlávek Antonín Ing. Ph.D.</cp:lastModifiedBy>
  <cp:lastPrinted>2020-07-03T09:06:55Z</cp:lastPrinted>
  <dcterms:created xsi:type="dcterms:W3CDTF">2015-07-04T08:45:01Z</dcterms:created>
  <dcterms:modified xsi:type="dcterms:W3CDTF">2020-08-17T13:49:55Z</dcterms:modified>
</cp:coreProperties>
</file>