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10043\Žňové zpravodajství\Žňové zpravodajství 2021\k 23. 8\"/>
    </mc:Choice>
  </mc:AlternateContent>
  <bookViews>
    <workbookView xWindow="0" yWindow="0" windowWidth="28800" windowHeight="15396" firstSheet="1" activeTab="7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1" l="1"/>
  <c r="F26" i="21"/>
  <c r="B26" i="21"/>
  <c r="I26" i="21"/>
  <c r="H26" i="21"/>
  <c r="E26" i="21"/>
  <c r="D26" i="21"/>
  <c r="C26" i="21"/>
  <c r="H24" i="21"/>
  <c r="D24" i="21"/>
  <c r="J24" i="21"/>
  <c r="I24" i="21"/>
  <c r="F24" i="21"/>
  <c r="E24" i="21"/>
  <c r="C24" i="21"/>
  <c r="B24" i="21"/>
  <c r="I22" i="21"/>
  <c r="J91" i="21" l="1"/>
  <c r="I91" i="21"/>
  <c r="H91" i="21"/>
  <c r="G91" i="21"/>
  <c r="F91" i="21"/>
  <c r="E91" i="21"/>
  <c r="D91" i="21"/>
  <c r="C91" i="21"/>
  <c r="B91" i="21"/>
  <c r="J89" i="21"/>
  <c r="J90" i="21" s="1"/>
  <c r="I89" i="21"/>
  <c r="H89" i="21"/>
  <c r="H90" i="21" s="1"/>
  <c r="G89" i="21"/>
  <c r="G90" i="21" s="1"/>
  <c r="F89" i="21"/>
  <c r="F90" i="21" s="1"/>
  <c r="E89" i="21"/>
  <c r="D89" i="21"/>
  <c r="D90" i="21" s="1"/>
  <c r="C89" i="21"/>
  <c r="C90" i="21" s="1"/>
  <c r="B89" i="21"/>
  <c r="B90" i="21" s="1"/>
  <c r="I88" i="21"/>
  <c r="I92" i="19"/>
  <c r="E92" i="19"/>
  <c r="J91" i="19"/>
  <c r="J92" i="19" s="1"/>
  <c r="I91" i="19"/>
  <c r="H91" i="19"/>
  <c r="G91" i="19"/>
  <c r="G92" i="19" s="1"/>
  <c r="F91" i="19"/>
  <c r="F92" i="19" s="1"/>
  <c r="E91" i="19"/>
  <c r="D91" i="19"/>
  <c r="C91" i="19"/>
  <c r="C92" i="19" s="1"/>
  <c r="B91" i="19"/>
  <c r="B92" i="19" s="1"/>
  <c r="J90" i="19"/>
  <c r="G90" i="19"/>
  <c r="F90" i="19"/>
  <c r="C90" i="19"/>
  <c r="B90" i="19"/>
  <c r="J89" i="19"/>
  <c r="I89" i="19"/>
  <c r="I90" i="19" s="1"/>
  <c r="H89" i="19"/>
  <c r="H92" i="19" s="1"/>
  <c r="G89" i="19"/>
  <c r="F89" i="19"/>
  <c r="E89" i="19"/>
  <c r="E90" i="19" s="1"/>
  <c r="D89" i="19"/>
  <c r="D92" i="19" s="1"/>
  <c r="C89" i="19"/>
  <c r="B89" i="19"/>
  <c r="I88" i="19"/>
  <c r="J80" i="19"/>
  <c r="I80" i="19"/>
  <c r="H80" i="19"/>
  <c r="G80" i="19"/>
  <c r="F80" i="19"/>
  <c r="E80" i="19"/>
  <c r="D80" i="19"/>
  <c r="C80" i="19"/>
  <c r="B80" i="19"/>
  <c r="J78" i="19"/>
  <c r="H78" i="19"/>
  <c r="G78" i="19"/>
  <c r="F78" i="19"/>
  <c r="E78" i="19"/>
  <c r="D78" i="19"/>
  <c r="C78" i="19"/>
  <c r="B78" i="19"/>
  <c r="I76" i="19"/>
  <c r="I78" i="19" s="1"/>
  <c r="J74" i="19"/>
  <c r="I74" i="19"/>
  <c r="H74" i="19"/>
  <c r="G74" i="19"/>
  <c r="F74" i="19"/>
  <c r="E74" i="19"/>
  <c r="D74" i="19"/>
  <c r="C74" i="19"/>
  <c r="B74" i="19"/>
  <c r="J72" i="19"/>
  <c r="H72" i="19"/>
  <c r="G72" i="19"/>
  <c r="F72" i="19"/>
  <c r="E72" i="19"/>
  <c r="D72" i="19"/>
  <c r="C72" i="19"/>
  <c r="B72" i="19"/>
  <c r="I70" i="19"/>
  <c r="I72" i="19" s="1"/>
  <c r="J68" i="19"/>
  <c r="I68" i="19"/>
  <c r="H68" i="19"/>
  <c r="G68" i="19"/>
  <c r="F68" i="19"/>
  <c r="E68" i="19"/>
  <c r="D68" i="19"/>
  <c r="C68" i="19"/>
  <c r="B68" i="19"/>
  <c r="J66" i="19"/>
  <c r="H66" i="19"/>
  <c r="G66" i="19"/>
  <c r="F66" i="19"/>
  <c r="E66" i="19"/>
  <c r="D66" i="19"/>
  <c r="C66" i="19"/>
  <c r="B66" i="19"/>
  <c r="I64" i="19"/>
  <c r="I66" i="19" s="1"/>
  <c r="J62" i="19"/>
  <c r="I62" i="19"/>
  <c r="H62" i="19"/>
  <c r="G62" i="19"/>
  <c r="F62" i="19"/>
  <c r="E62" i="19"/>
  <c r="D62" i="19"/>
  <c r="C62" i="19"/>
  <c r="B62" i="19"/>
  <c r="J60" i="19"/>
  <c r="H60" i="19"/>
  <c r="G60" i="19"/>
  <c r="F60" i="19"/>
  <c r="E60" i="19"/>
  <c r="D60" i="19"/>
  <c r="C60" i="19"/>
  <c r="B60" i="19"/>
  <c r="I58" i="19"/>
  <c r="I60" i="19" s="1"/>
  <c r="J56" i="19"/>
  <c r="I56" i="19"/>
  <c r="H56" i="19"/>
  <c r="G56" i="19"/>
  <c r="F56" i="19"/>
  <c r="E56" i="19"/>
  <c r="D56" i="19"/>
  <c r="C56" i="19"/>
  <c r="B56" i="19"/>
  <c r="J54" i="19"/>
  <c r="H54" i="19"/>
  <c r="G54" i="19"/>
  <c r="F54" i="19"/>
  <c r="E54" i="19"/>
  <c r="D54" i="19"/>
  <c r="C54" i="19"/>
  <c r="B54" i="19"/>
  <c r="I52" i="19"/>
  <c r="I54" i="19" s="1"/>
  <c r="J50" i="19"/>
  <c r="I50" i="19"/>
  <c r="H50" i="19"/>
  <c r="G50" i="19"/>
  <c r="F50" i="19"/>
  <c r="E50" i="19"/>
  <c r="D50" i="19"/>
  <c r="C50" i="19"/>
  <c r="B50" i="19"/>
  <c r="J48" i="19"/>
  <c r="H48" i="19"/>
  <c r="G48" i="19"/>
  <c r="F48" i="19"/>
  <c r="E48" i="19"/>
  <c r="D48" i="19"/>
  <c r="C48" i="19"/>
  <c r="B48" i="19"/>
  <c r="I46" i="19"/>
  <c r="I48" i="19" s="1"/>
  <c r="J44" i="19"/>
  <c r="I44" i="19"/>
  <c r="H44" i="19"/>
  <c r="G44" i="19"/>
  <c r="F44" i="19"/>
  <c r="E44" i="19"/>
  <c r="D44" i="19"/>
  <c r="C44" i="19"/>
  <c r="B44" i="19"/>
  <c r="J42" i="19"/>
  <c r="H42" i="19"/>
  <c r="G42" i="19"/>
  <c r="F42" i="19"/>
  <c r="E42" i="19"/>
  <c r="D42" i="19"/>
  <c r="C42" i="19"/>
  <c r="B42" i="19"/>
  <c r="I40" i="19"/>
  <c r="I42" i="19" s="1"/>
  <c r="J38" i="19"/>
  <c r="I38" i="19"/>
  <c r="H38" i="19"/>
  <c r="G38" i="19"/>
  <c r="F38" i="19"/>
  <c r="E38" i="19"/>
  <c r="D38" i="19"/>
  <c r="C38" i="19"/>
  <c r="B38" i="19"/>
  <c r="J36" i="19"/>
  <c r="H36" i="19"/>
  <c r="G36" i="19"/>
  <c r="F36" i="19"/>
  <c r="E36" i="19"/>
  <c r="D36" i="19"/>
  <c r="C36" i="19"/>
  <c r="B36" i="19"/>
  <c r="I34" i="19"/>
  <c r="I36" i="19" s="1"/>
  <c r="J32" i="19"/>
  <c r="I32" i="19"/>
  <c r="H32" i="19"/>
  <c r="G32" i="19"/>
  <c r="F32" i="19"/>
  <c r="E32" i="19"/>
  <c r="D32" i="19"/>
  <c r="C32" i="19"/>
  <c r="B32" i="19"/>
  <c r="J30" i="19"/>
  <c r="H30" i="19"/>
  <c r="G30" i="19"/>
  <c r="F30" i="19"/>
  <c r="E30" i="19"/>
  <c r="D30" i="19"/>
  <c r="C30" i="19"/>
  <c r="B30" i="19"/>
  <c r="I28" i="19"/>
  <c r="I30" i="19" s="1"/>
  <c r="J26" i="19"/>
  <c r="I26" i="19"/>
  <c r="H26" i="19"/>
  <c r="G26" i="19"/>
  <c r="F26" i="19"/>
  <c r="E26" i="19"/>
  <c r="D26" i="19"/>
  <c r="C26" i="19"/>
  <c r="B26" i="19"/>
  <c r="J24" i="19"/>
  <c r="H24" i="19"/>
  <c r="G24" i="19"/>
  <c r="F24" i="19"/>
  <c r="E24" i="19"/>
  <c r="D24" i="19"/>
  <c r="C24" i="19"/>
  <c r="B24" i="19"/>
  <c r="I22" i="19"/>
  <c r="I24" i="19" s="1"/>
  <c r="J20" i="19"/>
  <c r="I20" i="19"/>
  <c r="H20" i="19"/>
  <c r="G20" i="19"/>
  <c r="F20" i="19"/>
  <c r="E20" i="19"/>
  <c r="D20" i="19"/>
  <c r="C20" i="19"/>
  <c r="B20" i="19"/>
  <c r="J18" i="19"/>
  <c r="H18" i="19"/>
  <c r="G18" i="19"/>
  <c r="F18" i="19"/>
  <c r="E18" i="19"/>
  <c r="D18" i="19"/>
  <c r="C18" i="19"/>
  <c r="B18" i="19"/>
  <c r="I16" i="19"/>
  <c r="I18" i="19" s="1"/>
  <c r="J14" i="19"/>
  <c r="I14" i="19"/>
  <c r="H14" i="19"/>
  <c r="G14" i="19"/>
  <c r="F14" i="19"/>
  <c r="E14" i="19"/>
  <c r="D14" i="19"/>
  <c r="C14" i="19"/>
  <c r="B14" i="19"/>
  <c r="J12" i="19"/>
  <c r="H12" i="19"/>
  <c r="G12" i="19"/>
  <c r="F12" i="19"/>
  <c r="E12" i="19"/>
  <c r="D12" i="19"/>
  <c r="C12" i="19"/>
  <c r="B12" i="19"/>
  <c r="I10" i="19"/>
  <c r="I12" i="19" s="1"/>
  <c r="J8" i="19"/>
  <c r="I8" i="19"/>
  <c r="H8" i="19"/>
  <c r="G8" i="19"/>
  <c r="F8" i="19"/>
  <c r="E8" i="19"/>
  <c r="D8" i="19"/>
  <c r="C8" i="19"/>
  <c r="B8" i="19"/>
  <c r="J6" i="19"/>
  <c r="H6" i="19"/>
  <c r="G6" i="19"/>
  <c r="F6" i="19"/>
  <c r="E6" i="19"/>
  <c r="D6" i="19"/>
  <c r="C6" i="19"/>
  <c r="B6" i="19"/>
  <c r="I4" i="19"/>
  <c r="I6" i="19" s="1"/>
  <c r="G80" i="15"/>
  <c r="H74" i="15"/>
  <c r="H68" i="15"/>
  <c r="G68" i="15"/>
  <c r="G62" i="15"/>
  <c r="H56" i="15"/>
  <c r="G56" i="15"/>
  <c r="F56" i="15"/>
  <c r="E56" i="15"/>
  <c r="C56" i="15"/>
  <c r="G50" i="15"/>
  <c r="F50" i="15"/>
  <c r="C50" i="15"/>
  <c r="H44" i="15"/>
  <c r="G44" i="15"/>
  <c r="F44" i="15"/>
  <c r="E44" i="15"/>
  <c r="C44" i="15"/>
  <c r="G38" i="15"/>
  <c r="F38" i="15"/>
  <c r="E38" i="15"/>
  <c r="C38" i="15"/>
  <c r="B38" i="15"/>
  <c r="B36" i="15"/>
  <c r="B30" i="15"/>
  <c r="G32" i="15"/>
  <c r="F32" i="15"/>
  <c r="H26" i="15"/>
  <c r="G26" i="15"/>
  <c r="F26" i="15"/>
  <c r="E26" i="15"/>
  <c r="C26" i="15"/>
  <c r="B26" i="15"/>
  <c r="H20" i="15"/>
  <c r="G20" i="15"/>
  <c r="F20" i="15"/>
  <c r="C20" i="15"/>
  <c r="B20" i="15"/>
  <c r="G14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G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B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G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C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I48" i="15" s="1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D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C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C92" i="21" l="1"/>
  <c r="G92" i="21"/>
  <c r="E92" i="21"/>
  <c r="I92" i="21"/>
  <c r="E90" i="21"/>
  <c r="B92" i="21"/>
  <c r="F92" i="21"/>
  <c r="J92" i="21"/>
  <c r="D92" i="21"/>
  <c r="H92" i="21"/>
  <c r="I90" i="21"/>
  <c r="D90" i="19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<sst xmlns="http://schemas.openxmlformats.org/spreadsheetml/2006/main" count="864" uniqueCount="48">
  <si>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</si>
  <si>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</si>
  <si>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</si>
  <si>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</si>
  <si>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</si>
  <si>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</si>
  <si>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</si>
  <si>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</si>
  <si>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</si>
  <si>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</si>
  <si>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</si>
  <si>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</si>
  <si>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</si>
  <si>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</si>
  <si>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</si>
  <si>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</si>
  <si>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</si>
  <si>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</si>
  <si>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</si>
  <si>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</si>
  <si>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</si>
  <si>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</si>
  <si>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</si>
  <si>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</si>
  <si>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</si>
  <si>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</si>
  <si>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</si>
  <si>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</si>
  <si>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</si>
  <si>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</si>
  <si>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</si>
  <si>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</si>
  <si>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</si>
  <si>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</si>
  <si>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</si>
  <si>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</si>
  <si>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</si>
  <si>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</si>
  <si>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</si>
  <si>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</si>
  <si>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</si>
  <si>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</si>
  <si>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</si>
  <si>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</si>
  <si>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</si>
  <si>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</si>
  <si>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</si>
  <si>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24. 8.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</si>
</sst>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2" fontId="0" fillId="5" borderId="9" xfId="0" applyNumberFormat="1" applyFont="1" applyFill="1" applyBorder="1" applyAlignment="1" applyProtection="1">
      <alignment horizontal="right" vertical="center" wrapText="1"/>
    </xf>
    <xf numFmtId="2" fontId="0" fillId="0" borderId="9" xfId="0" applyNumberFormat="1" applyFont="1" applyBorder="1" applyAlignment="1" applyProtection="1">
      <alignment horizontal="right" vertical="center" wrapText="1"/>
    </xf>
    <xf numFmtId="2" fontId="10" fillId="0" borderId="9" xfId="0" applyNumberFormat="1" applyFont="1" applyBorder="1" applyAlignment="1" applyProtection="1">
      <alignment horizontal="right" vertical="center" wrapText="1"/>
    </xf>
    <xf numFmtId="4" fontId="10" fillId="4" borderId="9" xfId="0" applyNumberFormat="1" applyFont="1" applyFill="1" applyBorder="1" applyAlignment="1" applyProtection="1">
      <alignment horizontal="right" vertical="center" wrapText="1"/>
    </xf>
    <xf numFmtId="2" fontId="10" fillId="6" borderId="9" xfId="0" applyNumberFormat="1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8671875" defaultRowHeight="14.4" x14ac:dyDescent="0.3"/>
  <cols>
    <col min="1" max="1" width="34.44140625" style="16" customWidth="1"/>
    <col min="2" max="10" width="16" style="16" bestFit="1" customWidth="1"/>
    <col min="11" max="16384" width="8.88671875" style="16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2" thickBot="1" x14ac:dyDescent="0.35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2" thickBot="1" x14ac:dyDescent="0.35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2" thickBot="1" x14ac:dyDescent="0.35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2" thickBot="1" x14ac:dyDescent="0.35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2" thickBot="1" x14ac:dyDescent="0.35">
      <c r="A9" s="63" t="s">
        <v>15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ht="16.2" thickBot="1" x14ac:dyDescent="0.35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2" thickBot="1" x14ac:dyDescent="0.35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2" thickBot="1" x14ac:dyDescent="0.35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2" thickBot="1" x14ac:dyDescent="0.35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2" thickBot="1" x14ac:dyDescent="0.35">
      <c r="A15" s="63" t="s">
        <v>16</v>
      </c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2" thickBot="1" x14ac:dyDescent="0.35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2" thickBot="1" x14ac:dyDescent="0.35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2" thickBot="1" x14ac:dyDescent="0.35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2" thickBot="1" x14ac:dyDescent="0.35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2" thickBot="1" x14ac:dyDescent="0.35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2" thickBot="1" x14ac:dyDescent="0.35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2" thickBot="1" x14ac:dyDescent="0.35">
      <c r="A33" s="74" t="s">
        <v>19</v>
      </c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2" thickBot="1" x14ac:dyDescent="0.35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2" thickBot="1" x14ac:dyDescent="0.35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2" thickBot="1" x14ac:dyDescent="0.35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2" thickBot="1" x14ac:dyDescent="0.35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2" thickBot="1" x14ac:dyDescent="0.35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2" thickBot="1" x14ac:dyDescent="0.35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2" thickBot="1" x14ac:dyDescent="0.35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2" thickBot="1" x14ac:dyDescent="0.35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2" thickBot="1" x14ac:dyDescent="0.35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2" thickBot="1" x14ac:dyDescent="0.35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2" thickBot="1" x14ac:dyDescent="0.35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2" thickBot="1" x14ac:dyDescent="0.35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2" thickBot="1" x14ac:dyDescent="0.35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2" thickBot="1" x14ac:dyDescent="0.35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2" thickBot="1" x14ac:dyDescent="0.35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2" thickBot="1" x14ac:dyDescent="0.35">
      <c r="A63" s="63" t="s">
        <v>24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6.2" thickBot="1" x14ac:dyDescent="0.35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2" thickBot="1" x14ac:dyDescent="0.35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2" thickBot="1" x14ac:dyDescent="0.35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2" thickBot="1" x14ac:dyDescent="0.35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2" thickBot="1" x14ac:dyDescent="0.35">
      <c r="A69" s="69" t="s">
        <v>25</v>
      </c>
      <c r="B69" s="70"/>
      <c r="C69" s="70"/>
      <c r="D69" s="70"/>
      <c r="E69" s="70"/>
      <c r="F69" s="70"/>
      <c r="G69" s="70"/>
      <c r="H69" s="70"/>
      <c r="I69" s="70"/>
      <c r="J69" s="70"/>
    </row>
    <row r="70" spans="1:10" ht="16.2" thickBot="1" x14ac:dyDescent="0.35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2" thickBot="1" x14ac:dyDescent="0.35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2" thickBot="1" x14ac:dyDescent="0.35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2" thickBot="1" x14ac:dyDescent="0.35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2" thickBot="1" x14ac:dyDescent="0.35">
      <c r="A75" s="63" t="s">
        <v>26</v>
      </c>
      <c r="B75" s="64"/>
      <c r="C75" s="64"/>
      <c r="D75" s="64"/>
      <c r="E75" s="64"/>
      <c r="F75" s="64"/>
      <c r="G75" s="64"/>
      <c r="H75" s="64"/>
      <c r="I75" s="64"/>
      <c r="J75" s="64"/>
    </row>
    <row r="76" spans="1:10" ht="16.2" thickBot="1" x14ac:dyDescent="0.35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2" thickBot="1" x14ac:dyDescent="0.35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2" thickBot="1" x14ac:dyDescent="0.35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2" thickBot="1" x14ac:dyDescent="0.35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" thickBot="1" x14ac:dyDescent="0.35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" thickBot="1" x14ac:dyDescent="0.35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" thickBot="1" x14ac:dyDescent="0.35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8671875" defaultRowHeight="14.4" x14ac:dyDescent="0.3"/>
  <cols>
    <col min="1" max="1" width="34.44140625" style="16" customWidth="1"/>
    <col min="2" max="10" width="16" style="16" bestFit="1" customWidth="1"/>
    <col min="11" max="16384" width="8.88671875" style="16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2" thickBot="1" x14ac:dyDescent="0.35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2" thickBot="1" x14ac:dyDescent="0.35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2" thickBot="1" x14ac:dyDescent="0.35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2" thickBot="1" x14ac:dyDescent="0.35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2" thickBot="1" x14ac:dyDescent="0.35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2" thickBot="1" x14ac:dyDescent="0.35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2" thickBot="1" x14ac:dyDescent="0.35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2" thickBot="1" x14ac:dyDescent="0.35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2" thickBot="1" x14ac:dyDescent="0.35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2" thickBot="1" x14ac:dyDescent="0.35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2" thickBot="1" x14ac:dyDescent="0.35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2" thickBot="1" x14ac:dyDescent="0.35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2" thickBot="1" x14ac:dyDescent="0.35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2" thickBot="1" x14ac:dyDescent="0.35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2" thickBot="1" x14ac:dyDescent="0.35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2" thickBot="1" x14ac:dyDescent="0.35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2" thickBot="1" x14ac:dyDescent="0.35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2" thickBot="1" x14ac:dyDescent="0.35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2" thickBot="1" x14ac:dyDescent="0.35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2" thickBot="1" x14ac:dyDescent="0.35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2" thickBot="1" x14ac:dyDescent="0.35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2" thickBot="1" x14ac:dyDescent="0.35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2" thickBot="1" x14ac:dyDescent="0.35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2" thickBot="1" x14ac:dyDescent="0.35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2" thickBot="1" x14ac:dyDescent="0.35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2" thickBot="1" x14ac:dyDescent="0.35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2" thickBot="1" x14ac:dyDescent="0.35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2" thickBot="1" x14ac:dyDescent="0.35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2" thickBot="1" x14ac:dyDescent="0.35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2" thickBot="1" x14ac:dyDescent="0.35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2" thickBot="1" x14ac:dyDescent="0.35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2" thickBot="1" x14ac:dyDescent="0.35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2" thickBot="1" x14ac:dyDescent="0.35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2" thickBot="1" x14ac:dyDescent="0.35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2" thickBot="1" x14ac:dyDescent="0.35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2" thickBot="1" x14ac:dyDescent="0.35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2" thickBot="1" x14ac:dyDescent="0.35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" thickBot="1" x14ac:dyDescent="0.35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" thickBot="1" x14ac:dyDescent="0.35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" thickBot="1" x14ac:dyDescent="0.35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8671875" defaultRowHeight="14.4" x14ac:dyDescent="0.3"/>
  <cols>
    <col min="1" max="1" width="34.44140625" style="16" customWidth="1"/>
    <col min="2" max="10" width="16" style="16" bestFit="1" customWidth="1"/>
    <col min="11" max="16384" width="8.88671875" style="16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2" thickBot="1" x14ac:dyDescent="0.35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2" thickBot="1" x14ac:dyDescent="0.35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2" thickBot="1" x14ac:dyDescent="0.35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2" thickBot="1" x14ac:dyDescent="0.35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2" thickBot="1" x14ac:dyDescent="0.35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2" thickBot="1" x14ac:dyDescent="0.35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2" thickBot="1" x14ac:dyDescent="0.35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2" thickBot="1" x14ac:dyDescent="0.35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2" thickBot="1" x14ac:dyDescent="0.35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2" thickBot="1" x14ac:dyDescent="0.35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2" thickBot="1" x14ac:dyDescent="0.35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2" thickBot="1" x14ac:dyDescent="0.35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2" thickBot="1" x14ac:dyDescent="0.35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2" thickBot="1" x14ac:dyDescent="0.35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2" thickBot="1" x14ac:dyDescent="0.35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2" thickBot="1" x14ac:dyDescent="0.35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2" thickBot="1" x14ac:dyDescent="0.35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2" thickBot="1" x14ac:dyDescent="0.35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2" thickBot="1" x14ac:dyDescent="0.35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2" thickBot="1" x14ac:dyDescent="0.35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2" thickBot="1" x14ac:dyDescent="0.35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2" thickBot="1" x14ac:dyDescent="0.35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2" thickBot="1" x14ac:dyDescent="0.35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2" thickBot="1" x14ac:dyDescent="0.35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2" thickBot="1" x14ac:dyDescent="0.35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2" thickBot="1" x14ac:dyDescent="0.35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2" thickBot="1" x14ac:dyDescent="0.35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2" thickBot="1" x14ac:dyDescent="0.35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2" thickBot="1" x14ac:dyDescent="0.35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2" thickBot="1" x14ac:dyDescent="0.35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2" thickBot="1" x14ac:dyDescent="0.35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2" thickBot="1" x14ac:dyDescent="0.35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2" thickBot="1" x14ac:dyDescent="0.35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2" thickBot="1" x14ac:dyDescent="0.35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2" thickBot="1" x14ac:dyDescent="0.35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2" thickBot="1" x14ac:dyDescent="0.35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2" thickBot="1" x14ac:dyDescent="0.35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" thickBot="1" x14ac:dyDescent="0.35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" thickBot="1" x14ac:dyDescent="0.35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" thickBot="1" x14ac:dyDescent="0.35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#REF!=100</formula>
    </cfRule>
  </conditionalFormatting>
  <conditionalFormatting sqref="D65">
    <cfRule type="cellIs" dxfId="10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8671875" defaultRowHeight="14.4" x14ac:dyDescent="0.3"/>
  <cols>
    <col min="1" max="1" width="34.44140625" style="16" customWidth="1"/>
    <col min="2" max="10" width="16" style="16" bestFit="1" customWidth="1"/>
    <col min="11" max="16384" width="8.88671875" style="16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2" thickBot="1" x14ac:dyDescent="0.35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2" thickBot="1" x14ac:dyDescent="0.35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2" thickBot="1" x14ac:dyDescent="0.35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2" thickBot="1" x14ac:dyDescent="0.35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2" thickBot="1" x14ac:dyDescent="0.35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2" thickBot="1" x14ac:dyDescent="0.35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2" thickBot="1" x14ac:dyDescent="0.35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2" thickBot="1" x14ac:dyDescent="0.35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2" thickBot="1" x14ac:dyDescent="0.35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2" thickBot="1" x14ac:dyDescent="0.35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2" thickBot="1" x14ac:dyDescent="0.35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2" thickBot="1" x14ac:dyDescent="0.35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2" thickBot="1" x14ac:dyDescent="0.35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2" thickBot="1" x14ac:dyDescent="0.35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2" thickBot="1" x14ac:dyDescent="0.35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2" thickBot="1" x14ac:dyDescent="0.35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2" thickBot="1" x14ac:dyDescent="0.35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2" thickBot="1" x14ac:dyDescent="0.35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2" thickBot="1" x14ac:dyDescent="0.35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2" thickBot="1" x14ac:dyDescent="0.35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2" thickBot="1" x14ac:dyDescent="0.35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2" thickBot="1" x14ac:dyDescent="0.35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2" thickBot="1" x14ac:dyDescent="0.35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2" thickBot="1" x14ac:dyDescent="0.35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2" thickBot="1" x14ac:dyDescent="0.35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2" thickBot="1" x14ac:dyDescent="0.35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2" thickBot="1" x14ac:dyDescent="0.35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2" thickBot="1" x14ac:dyDescent="0.35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2" thickBot="1" x14ac:dyDescent="0.35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2" thickBot="1" x14ac:dyDescent="0.35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2" thickBot="1" x14ac:dyDescent="0.35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2" thickBot="1" x14ac:dyDescent="0.35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2" thickBot="1" x14ac:dyDescent="0.35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2" thickBot="1" x14ac:dyDescent="0.35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2" thickBot="1" x14ac:dyDescent="0.35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2" thickBot="1" x14ac:dyDescent="0.35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2" thickBot="1" x14ac:dyDescent="0.35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" thickBot="1" x14ac:dyDescent="0.35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" thickBot="1" x14ac:dyDescent="0.35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" thickBot="1" x14ac:dyDescent="0.35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#REF!=100</formula>
    </cfRule>
  </conditionalFormatting>
  <conditionalFormatting sqref="D65">
    <cfRule type="cellIs" dxfId="8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sqref="A1:J105"/>
    </sheetView>
  </sheetViews>
  <sheetFormatPr defaultRowHeight="14.4" x14ac:dyDescent="0.3"/>
  <cols>
    <col min="1" max="1" width="34.44140625" customWidth="1"/>
    <col min="2" max="10" width="16" bestFit="1" customWidth="1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2" thickBot="1" x14ac:dyDescent="0.35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2" thickBot="1" x14ac:dyDescent="0.35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2" thickBot="1" x14ac:dyDescent="0.35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2" thickBot="1" x14ac:dyDescent="0.35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2" thickBot="1" x14ac:dyDescent="0.35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2" thickBot="1" x14ac:dyDescent="0.35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2" thickBot="1" x14ac:dyDescent="0.35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2" thickBot="1" x14ac:dyDescent="0.35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2" thickBot="1" x14ac:dyDescent="0.35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2" thickBot="1" x14ac:dyDescent="0.35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2" thickBot="1" x14ac:dyDescent="0.35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2" thickBot="1" x14ac:dyDescent="0.35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2" thickBot="1" x14ac:dyDescent="0.35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2" thickBot="1" x14ac:dyDescent="0.35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2" thickBot="1" x14ac:dyDescent="0.35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2" thickBot="1" x14ac:dyDescent="0.35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2" thickBot="1" x14ac:dyDescent="0.35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2" thickBot="1" x14ac:dyDescent="0.35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2" thickBot="1" x14ac:dyDescent="0.35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2" thickBot="1" x14ac:dyDescent="0.35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2" thickBot="1" x14ac:dyDescent="0.35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2" thickBot="1" x14ac:dyDescent="0.35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2" thickBot="1" x14ac:dyDescent="0.35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2" thickBot="1" x14ac:dyDescent="0.35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2" thickBot="1" x14ac:dyDescent="0.35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2" thickBot="1" x14ac:dyDescent="0.35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2" thickBot="1" x14ac:dyDescent="0.35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2" thickBot="1" x14ac:dyDescent="0.35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2" thickBot="1" x14ac:dyDescent="0.35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2" thickBot="1" x14ac:dyDescent="0.35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2" thickBot="1" x14ac:dyDescent="0.35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2" thickBot="1" x14ac:dyDescent="0.35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2" thickBot="1" x14ac:dyDescent="0.35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2" thickBot="1" x14ac:dyDescent="0.35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2" thickBot="1" x14ac:dyDescent="0.35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2" thickBot="1" x14ac:dyDescent="0.35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2" thickBot="1" x14ac:dyDescent="0.35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2" thickBot="1" x14ac:dyDescent="0.35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" thickBot="1" x14ac:dyDescent="0.35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" thickBot="1" x14ac:dyDescent="0.35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" thickBot="1" x14ac:dyDescent="0.35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5" workbookViewId="0">
      <selection activeCell="H20" sqref="H20"/>
    </sheetView>
  </sheetViews>
  <sheetFormatPr defaultRowHeight="14.4" x14ac:dyDescent="0.3"/>
  <cols>
    <col min="1" max="1" width="34.44140625" customWidth="1"/>
    <col min="2" max="10" width="16" bestFit="1" customWidth="1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2" thickBot="1" x14ac:dyDescent="0.35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2" thickBot="1" x14ac:dyDescent="0.35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2" thickBot="1" x14ac:dyDescent="0.35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2" thickBot="1" x14ac:dyDescent="0.35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2" thickBot="1" x14ac:dyDescent="0.35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2" thickBot="1" x14ac:dyDescent="0.35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2" thickBot="1" x14ac:dyDescent="0.35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2" thickBot="1" x14ac:dyDescent="0.35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2" thickBot="1" x14ac:dyDescent="0.35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2" thickBot="1" x14ac:dyDescent="0.35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2" thickBot="1" x14ac:dyDescent="0.35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2" thickBot="1" x14ac:dyDescent="0.35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2" thickBot="1" x14ac:dyDescent="0.35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2" thickBot="1" x14ac:dyDescent="0.35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2" thickBot="1" x14ac:dyDescent="0.35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2" thickBot="1" x14ac:dyDescent="0.35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2" thickBot="1" x14ac:dyDescent="0.35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2" thickBot="1" x14ac:dyDescent="0.35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2" thickBot="1" x14ac:dyDescent="0.35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2" thickBot="1" x14ac:dyDescent="0.35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2" thickBot="1" x14ac:dyDescent="0.35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2" thickBot="1" x14ac:dyDescent="0.35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2" thickBot="1" x14ac:dyDescent="0.35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2" thickBot="1" x14ac:dyDescent="0.35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2" thickBot="1" x14ac:dyDescent="0.35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2" thickBot="1" x14ac:dyDescent="0.35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2" thickBot="1" x14ac:dyDescent="0.35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2" thickBot="1" x14ac:dyDescent="0.35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2" thickBot="1" x14ac:dyDescent="0.35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2" thickBot="1" x14ac:dyDescent="0.35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2" thickBot="1" x14ac:dyDescent="0.35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2" thickBot="1" x14ac:dyDescent="0.35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2" thickBot="1" x14ac:dyDescent="0.35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2" thickBot="1" x14ac:dyDescent="0.35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2" thickBot="1" x14ac:dyDescent="0.35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2" thickBot="1" x14ac:dyDescent="0.35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2" thickBot="1" x14ac:dyDescent="0.35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" thickBot="1" x14ac:dyDescent="0.35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" thickBot="1" x14ac:dyDescent="0.35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" thickBot="1" x14ac:dyDescent="0.35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D71" sqref="D71"/>
    </sheetView>
  </sheetViews>
  <sheetFormatPr defaultRowHeight="14.4" x14ac:dyDescent="0.3"/>
  <cols>
    <col min="1" max="1" width="34.44140625" customWidth="1"/>
    <col min="2" max="10" width="16" bestFit="1" customWidth="1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2" thickBot="1" x14ac:dyDescent="0.35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2" thickBot="1" x14ac:dyDescent="0.35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2" thickBot="1" x14ac:dyDescent="0.35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2" thickBot="1" x14ac:dyDescent="0.35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2" thickBot="1" x14ac:dyDescent="0.35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2" thickBot="1" x14ac:dyDescent="0.35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2" thickBot="1" x14ac:dyDescent="0.35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2" thickBot="1" x14ac:dyDescent="0.35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2" thickBot="1" x14ac:dyDescent="0.35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2" thickBot="1" x14ac:dyDescent="0.35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2" thickBot="1" x14ac:dyDescent="0.35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2" thickBot="1" x14ac:dyDescent="0.35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2" thickBot="1" x14ac:dyDescent="0.35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2" thickBot="1" x14ac:dyDescent="0.35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2" thickBot="1" x14ac:dyDescent="0.35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2" thickBot="1" x14ac:dyDescent="0.35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2" thickBot="1" x14ac:dyDescent="0.35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2" thickBot="1" x14ac:dyDescent="0.35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2" thickBot="1" x14ac:dyDescent="0.35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2" thickBot="1" x14ac:dyDescent="0.35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2" thickBot="1" x14ac:dyDescent="0.35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2" thickBot="1" x14ac:dyDescent="0.35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2" thickBot="1" x14ac:dyDescent="0.35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2" thickBot="1" x14ac:dyDescent="0.35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2" thickBot="1" x14ac:dyDescent="0.35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2" thickBot="1" x14ac:dyDescent="0.35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2" thickBot="1" x14ac:dyDescent="0.35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2" thickBot="1" x14ac:dyDescent="0.35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2" thickBot="1" x14ac:dyDescent="0.35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2" thickBot="1" x14ac:dyDescent="0.35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2" thickBot="1" x14ac:dyDescent="0.35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2" thickBot="1" x14ac:dyDescent="0.35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2" thickBot="1" x14ac:dyDescent="0.35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2" thickBot="1" x14ac:dyDescent="0.35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2" thickBot="1" x14ac:dyDescent="0.35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2" thickBot="1" x14ac:dyDescent="0.35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2" thickBot="1" x14ac:dyDescent="0.35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2" thickBot="1" x14ac:dyDescent="0.35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2" thickBot="1" x14ac:dyDescent="0.35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2" thickBot="1" x14ac:dyDescent="0.35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2" thickBot="1" x14ac:dyDescent="0.35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2" thickBot="1" x14ac:dyDescent="0.35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2" thickBot="1" x14ac:dyDescent="0.35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2" thickBot="1" x14ac:dyDescent="0.35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2" thickBot="1" x14ac:dyDescent="0.35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2" thickBot="1" x14ac:dyDescent="0.35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2" thickBot="1" x14ac:dyDescent="0.35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2" thickBot="1" x14ac:dyDescent="0.35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2" thickBot="1" x14ac:dyDescent="0.35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2" thickBot="1" x14ac:dyDescent="0.35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2" thickBot="1" x14ac:dyDescent="0.35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" thickBot="1" x14ac:dyDescent="0.35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" thickBot="1" x14ac:dyDescent="0.35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" thickBot="1" x14ac:dyDescent="0.35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3" workbookViewId="0">
      <selection activeCell="A87" sqref="A87"/>
    </sheetView>
  </sheetViews>
  <sheetFormatPr defaultRowHeight="14.4" x14ac:dyDescent="0.3"/>
  <cols>
    <col min="1" max="1" width="34.44140625" customWidth="1"/>
    <col min="2" max="10" width="16" bestFit="1" customWidth="1"/>
  </cols>
  <sheetData>
    <row r="1" spans="1:10" ht="16.2" thickBot="1" x14ac:dyDescent="0.3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2" thickBot="1" x14ac:dyDescent="0.35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8" thickTop="1" thickBot="1" x14ac:dyDescent="0.35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.2" thickBot="1" x14ac:dyDescent="0.35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2" thickBot="1" x14ac:dyDescent="0.35">
      <c r="A5" s="21" t="s">
        <v>11</v>
      </c>
      <c r="B5" s="4">
        <v>123844.24675602413</v>
      </c>
      <c r="C5" s="4">
        <v>9405.730841750843</v>
      </c>
      <c r="D5" s="4">
        <v>23089.42</v>
      </c>
      <c r="E5" s="4">
        <v>29581.820676655389</v>
      </c>
      <c r="F5" s="4">
        <v>2731.752</v>
      </c>
      <c r="G5" s="4">
        <v>685.60781818181817</v>
      </c>
      <c r="H5" s="4">
        <v>2440.2137499999999</v>
      </c>
      <c r="I5" s="4">
        <v>191778.79184261221</v>
      </c>
      <c r="J5" s="5">
        <v>79139.179999999993</v>
      </c>
    </row>
    <row r="6" spans="1:10" ht="16.2" thickBot="1" x14ac:dyDescent="0.35">
      <c r="A6" s="22" t="s">
        <v>12</v>
      </c>
      <c r="B6" s="59">
        <v>79.718203981630765</v>
      </c>
      <c r="C6" s="59">
        <v>56.753373059121145</v>
      </c>
      <c r="D6" s="59">
        <v>99.943728838796972</v>
      </c>
      <c r="E6" s="59">
        <v>76.732577943505149</v>
      </c>
      <c r="F6" s="59">
        <v>62.337171570573815</v>
      </c>
      <c r="G6" s="59">
        <v>8.6992710279489849</v>
      </c>
      <c r="H6" s="59">
        <v>45.706729913745463</v>
      </c>
      <c r="I6" s="59">
        <v>76.350513186575583</v>
      </c>
      <c r="J6" s="59">
        <v>98.002457888474652</v>
      </c>
    </row>
    <row r="7" spans="1:10" ht="16.2" thickBot="1" x14ac:dyDescent="0.35">
      <c r="A7" s="23" t="s">
        <v>13</v>
      </c>
      <c r="B7" s="6">
        <v>857809.09469038446</v>
      </c>
      <c r="C7" s="7">
        <v>51122.549471380473</v>
      </c>
      <c r="D7" s="7">
        <v>138919.53136711713</v>
      </c>
      <c r="E7" s="7">
        <v>165057.78148912522</v>
      </c>
      <c r="F7" s="7">
        <v>17601.715</v>
      </c>
      <c r="G7" s="7">
        <v>2436.2051818181817</v>
      </c>
      <c r="H7" s="8">
        <v>13061.926750000001</v>
      </c>
      <c r="I7" s="10">
        <v>1246008.8039498255</v>
      </c>
      <c r="J7" s="9">
        <v>249534.31000000003</v>
      </c>
    </row>
    <row r="8" spans="1:10" ht="16.2" thickBot="1" x14ac:dyDescent="0.35">
      <c r="A8" s="50" t="s">
        <v>14</v>
      </c>
      <c r="B8" s="58">
        <v>6.9265154995878575</v>
      </c>
      <c r="C8" s="58">
        <v>5.4352554130566846</v>
      </c>
      <c r="D8" s="58">
        <v>6.0165881761913962</v>
      </c>
      <c r="E8" s="58">
        <v>5.579703267533537</v>
      </c>
      <c r="F8" s="58">
        <v>6.4433795600771964</v>
      </c>
      <c r="G8" s="58">
        <v>3.5533509350561663</v>
      </c>
      <c r="H8" s="58">
        <v>5.352779751363995</v>
      </c>
      <c r="I8" s="58">
        <v>6.4971146808161775</v>
      </c>
      <c r="J8" s="58">
        <v>3.1531070956257072</v>
      </c>
    </row>
    <row r="9" spans="1:10" ht="16.2" thickBot="1" x14ac:dyDescent="0.35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.2" thickBot="1" x14ac:dyDescent="0.35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2" thickBot="1" x14ac:dyDescent="0.35">
      <c r="A11" s="21" t="s">
        <v>11</v>
      </c>
      <c r="B11" s="4">
        <v>58145.25</v>
      </c>
      <c r="C11" s="4">
        <v>2011.04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99863.039999999994</v>
      </c>
      <c r="J11" s="5">
        <v>36084.949999999997</v>
      </c>
    </row>
    <row r="12" spans="1:10" ht="16.2" thickBot="1" x14ac:dyDescent="0.35">
      <c r="A12" s="22" t="s">
        <v>12</v>
      </c>
      <c r="B12" s="57">
        <v>83.420430995337981</v>
      </c>
      <c r="C12" s="57">
        <v>51.893922777392142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76.613830101536692</v>
      </c>
      <c r="J12" s="57">
        <v>98.514835942608244</v>
      </c>
    </row>
    <row r="13" spans="1:10" ht="16.2" thickBot="1" x14ac:dyDescent="0.35">
      <c r="A13" s="23" t="s">
        <v>13</v>
      </c>
      <c r="B13" s="6">
        <v>391395.49</v>
      </c>
      <c r="C13" s="7">
        <v>10863.23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613033.01</v>
      </c>
      <c r="J13" s="11">
        <v>106817.01999999999</v>
      </c>
    </row>
    <row r="14" spans="1:10" ht="16.2" thickBot="1" x14ac:dyDescent="0.35">
      <c r="A14" s="50" t="s">
        <v>14</v>
      </c>
      <c r="B14" s="58">
        <v>6.7313407372055325</v>
      </c>
      <c r="C14" s="58">
        <v>5.4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6.14</v>
      </c>
      <c r="J14" s="58">
        <v>2.9601543025554973</v>
      </c>
    </row>
    <row r="15" spans="1:10" ht="16.2" thickBot="1" x14ac:dyDescent="0.35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.2" thickBot="1" x14ac:dyDescent="0.35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2" thickBot="1" x14ac:dyDescent="0.35">
      <c r="A17" s="21" t="s">
        <v>11</v>
      </c>
      <c r="B17" s="4">
        <v>32025</v>
      </c>
      <c r="C17" s="4">
        <v>3071.7799999999997</v>
      </c>
      <c r="D17" s="4">
        <v>5963.0599999999995</v>
      </c>
      <c r="E17" s="4">
        <v>5088.6900000000005</v>
      </c>
      <c r="F17" s="4">
        <v>1014.92</v>
      </c>
      <c r="G17" s="4">
        <v>265.26</v>
      </c>
      <c r="H17" s="4">
        <v>1975</v>
      </c>
      <c r="I17" s="4">
        <v>49403.709999999992</v>
      </c>
      <c r="J17" s="5">
        <v>17436.86</v>
      </c>
    </row>
    <row r="18" spans="1:10" ht="16.2" thickBot="1" x14ac:dyDescent="0.35">
      <c r="A18" s="22" t="s">
        <v>12</v>
      </c>
      <c r="B18" s="57">
        <v>68.140168102486214</v>
      </c>
      <c r="C18" s="57">
        <v>37.542225807240101</v>
      </c>
      <c r="D18" s="57">
        <v>98.027308624277893</v>
      </c>
      <c r="E18" s="57">
        <v>59.805447104976771</v>
      </c>
      <c r="F18" s="57">
        <v>65.668937761645026</v>
      </c>
      <c r="G18" s="57">
        <v>10.053591867983595</v>
      </c>
      <c r="H18" s="57">
        <v>53.866672485176437</v>
      </c>
      <c r="I18" s="57">
        <v>63.645595888030279</v>
      </c>
      <c r="J18" s="57">
        <v>77.93839076514061</v>
      </c>
    </row>
    <row r="19" spans="1:10" ht="16.2" thickBot="1" x14ac:dyDescent="0.35">
      <c r="A19" s="23" t="s">
        <v>13</v>
      </c>
      <c r="B19" s="6">
        <v>226087.76</v>
      </c>
      <c r="C19" s="7">
        <v>17678.55</v>
      </c>
      <c r="D19" s="7">
        <v>39865.75</v>
      </c>
      <c r="E19" s="7">
        <v>28632.510000000002</v>
      </c>
      <c r="F19" s="7">
        <v>6415.6900000000005</v>
      </c>
      <c r="G19" s="7">
        <v>1170.32</v>
      </c>
      <c r="H19" s="8">
        <v>11797.18</v>
      </c>
      <c r="I19" s="10">
        <v>331647.76</v>
      </c>
      <c r="J19" s="11">
        <v>55040.46</v>
      </c>
    </row>
    <row r="20" spans="1:10" ht="16.2" thickBot="1" x14ac:dyDescent="0.35">
      <c r="A20" s="25" t="s">
        <v>14</v>
      </c>
      <c r="B20" s="58">
        <v>7.059727088212334</v>
      </c>
      <c r="C20" s="58">
        <v>5.7551484806854658</v>
      </c>
      <c r="D20" s="58">
        <v>6.6854517646979916</v>
      </c>
      <c r="E20" s="58">
        <v>5.6266956721670995</v>
      </c>
      <c r="F20" s="58">
        <v>6.3213750837504445</v>
      </c>
      <c r="G20" s="58">
        <v>4.4119731584106159</v>
      </c>
      <c r="H20" s="58">
        <v>5.9732556962025321</v>
      </c>
      <c r="I20" s="58">
        <v>6.713013253458092</v>
      </c>
      <c r="J20" s="58">
        <v>3.1565580041360657</v>
      </c>
    </row>
    <row r="21" spans="1:10" ht="16.2" thickBot="1" x14ac:dyDescent="0.35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.2" thickBot="1" x14ac:dyDescent="0.35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2" thickBot="1" x14ac:dyDescent="0.35">
      <c r="A23" s="21" t="s">
        <v>11</v>
      </c>
      <c r="B23" s="49">
        <v>7038.68</v>
      </c>
      <c r="C23" s="49">
        <v>12.87</v>
      </c>
      <c r="D23" s="49">
        <v>1282.98</v>
      </c>
      <c r="E23" s="49">
        <v>361.76</v>
      </c>
      <c r="F23" s="49">
        <v>436.13</v>
      </c>
      <c r="G23" s="49">
        <v>0</v>
      </c>
      <c r="H23" s="49">
        <v>147.25</v>
      </c>
      <c r="I23" s="49">
        <v>9279.67</v>
      </c>
      <c r="J23" s="49">
        <v>3810.38</v>
      </c>
    </row>
    <row r="24" spans="1:10" ht="16.2" thickBot="1" x14ac:dyDescent="0.35">
      <c r="A24" s="22" t="s">
        <v>12</v>
      </c>
      <c r="B24" s="60">
        <f>(B23/B22)*100</f>
        <v>66.494353532891608</v>
      </c>
      <c r="C24" s="60">
        <f t="shared" ref="C24:J24" si="0">(C23/C22)*100</f>
        <v>7.004844064660098</v>
      </c>
      <c r="D24" s="60">
        <f t="shared" si="0"/>
        <v>100</v>
      </c>
      <c r="E24" s="60">
        <f t="shared" si="0"/>
        <v>15.745947734039035</v>
      </c>
      <c r="F24" s="60">
        <f t="shared" si="0"/>
        <v>39.15764334069565</v>
      </c>
      <c r="G24" s="60">
        <v>0</v>
      </c>
      <c r="H24" s="60">
        <f t="shared" si="0"/>
        <v>9.390464772205501</v>
      </c>
      <c r="I24" s="60">
        <f t="shared" si="0"/>
        <v>49.679667177221916</v>
      </c>
      <c r="J24" s="60">
        <f t="shared" si="0"/>
        <v>78.031508479192652</v>
      </c>
    </row>
    <row r="25" spans="1:10" ht="16.2" thickBot="1" x14ac:dyDescent="0.35">
      <c r="A25" s="23" t="s">
        <v>13</v>
      </c>
      <c r="B25" s="61">
        <v>41347.11</v>
      </c>
      <c r="C25" s="61">
        <v>62.65</v>
      </c>
      <c r="D25" s="61">
        <v>6717.88</v>
      </c>
      <c r="E25" s="61">
        <v>1804.55</v>
      </c>
      <c r="F25" s="61">
        <v>1920.42</v>
      </c>
      <c r="G25" s="61">
        <v>0</v>
      </c>
      <c r="H25" s="61">
        <v>672.12</v>
      </c>
      <c r="I25" s="61">
        <v>52524.73</v>
      </c>
      <c r="J25" s="61">
        <v>11895.82</v>
      </c>
    </row>
    <row r="26" spans="1:10" ht="16.2" thickBot="1" x14ac:dyDescent="0.35">
      <c r="A26" s="24" t="s">
        <v>14</v>
      </c>
      <c r="B26" s="62">
        <f>B25/B23</f>
        <v>5.8742704598021218</v>
      </c>
      <c r="C26" s="62">
        <f t="shared" ref="C26:J26" si="1">C25/C23</f>
        <v>4.8679098679098685</v>
      </c>
      <c r="D26" s="62">
        <f t="shared" si="1"/>
        <v>5.2361533305273662</v>
      </c>
      <c r="E26" s="62">
        <f t="shared" si="1"/>
        <v>4.9882518796992485</v>
      </c>
      <c r="F26" s="62">
        <f t="shared" si="1"/>
        <v>4.4033201109760851</v>
      </c>
      <c r="G26" s="62">
        <v>0</v>
      </c>
      <c r="H26" s="62">
        <f t="shared" si="1"/>
        <v>4.5644821731748726</v>
      </c>
      <c r="I26" s="62">
        <f t="shared" si="1"/>
        <v>5.6601937353375718</v>
      </c>
      <c r="J26" s="62">
        <f t="shared" si="1"/>
        <v>3.1219510914921869</v>
      </c>
    </row>
    <row r="27" spans="1:10" ht="16.2" thickBot="1" x14ac:dyDescent="0.35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.2" thickBot="1" x14ac:dyDescent="0.35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2" thickBot="1" x14ac:dyDescent="0.35">
      <c r="A29" s="21" t="s">
        <v>11</v>
      </c>
      <c r="B29" s="4">
        <v>50338.71</v>
      </c>
      <c r="C29" s="4">
        <v>4135.49</v>
      </c>
      <c r="D29" s="4">
        <v>6409.1100000000006</v>
      </c>
      <c r="E29" s="4">
        <v>10263.1</v>
      </c>
      <c r="F29" s="4">
        <v>1649</v>
      </c>
      <c r="G29" s="4">
        <v>854.5</v>
      </c>
      <c r="H29" s="4">
        <v>728</v>
      </c>
      <c r="I29" s="4">
        <v>74377.91</v>
      </c>
      <c r="J29" s="5">
        <v>21065.119999999999</v>
      </c>
    </row>
    <row r="30" spans="1:10" ht="16.2" thickBot="1" x14ac:dyDescent="0.35">
      <c r="A30" s="22" t="s">
        <v>12</v>
      </c>
      <c r="B30" s="57">
        <v>88.273710226492568</v>
      </c>
      <c r="C30" s="57">
        <v>80.82827931412578</v>
      </c>
      <c r="D30" s="57">
        <v>100.00000000000003</v>
      </c>
      <c r="E30" s="57">
        <v>72.194006752954422</v>
      </c>
      <c r="F30" s="57">
        <v>99.272762299227011</v>
      </c>
      <c r="G30" s="57">
        <v>50.144947947842212</v>
      </c>
      <c r="H30" s="57">
        <v>69.484213339441837</v>
      </c>
      <c r="I30" s="57">
        <v>85.315267583519955</v>
      </c>
      <c r="J30" s="57">
        <v>99.044588383097491</v>
      </c>
    </row>
    <row r="31" spans="1:10" ht="16.2" thickBot="1" x14ac:dyDescent="0.35">
      <c r="A31" s="23" t="s">
        <v>13</v>
      </c>
      <c r="B31" s="6">
        <v>335200.82</v>
      </c>
      <c r="C31" s="7">
        <v>22150.400000000001</v>
      </c>
      <c r="D31" s="7">
        <v>40755</v>
      </c>
      <c r="E31" s="7">
        <v>56526.2</v>
      </c>
      <c r="F31" s="7">
        <v>8245</v>
      </c>
      <c r="G31" s="7">
        <v>4179.8</v>
      </c>
      <c r="H31" s="8">
        <v>4131.05</v>
      </c>
      <c r="I31" s="10">
        <v>471188.27</v>
      </c>
      <c r="J31" s="11">
        <v>61802.46</v>
      </c>
    </row>
    <row r="32" spans="1:10" ht="16.2" thickBot="1" x14ac:dyDescent="0.35">
      <c r="A32" s="24" t="s">
        <v>14</v>
      </c>
      <c r="B32" s="58">
        <v>6.6589076279467632</v>
      </c>
      <c r="C32" s="58">
        <v>5.3561730290727345</v>
      </c>
      <c r="D32" s="58">
        <v>6.35891722875719</v>
      </c>
      <c r="E32" s="58">
        <v>5.5077120947861751</v>
      </c>
      <c r="F32" s="58">
        <v>5</v>
      </c>
      <c r="G32" s="58">
        <v>4.8915155061439437</v>
      </c>
      <c r="H32" s="58">
        <v>5.6745192307692314</v>
      </c>
      <c r="I32" s="58">
        <v>6.3350566048440999</v>
      </c>
      <c r="J32" s="58">
        <v>2.9338764744753414</v>
      </c>
    </row>
    <row r="33" spans="1:10" ht="16.2" thickBot="1" x14ac:dyDescent="0.35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2" thickBot="1" x14ac:dyDescent="0.35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2" thickBot="1" x14ac:dyDescent="0.35">
      <c r="A35" s="21" t="s">
        <v>11</v>
      </c>
      <c r="B35" s="4">
        <v>6874.46</v>
      </c>
      <c r="C35" s="4">
        <v>165.03</v>
      </c>
      <c r="D35" s="4">
        <v>1993.04</v>
      </c>
      <c r="E35" s="4">
        <v>1177.43</v>
      </c>
      <c r="F35" s="4">
        <v>285.02</v>
      </c>
      <c r="G35" s="4">
        <v>70</v>
      </c>
      <c r="H35" s="4">
        <v>416.13</v>
      </c>
      <c r="I35" s="26">
        <v>10981.11</v>
      </c>
      <c r="J35" s="5">
        <v>5302.83</v>
      </c>
    </row>
    <row r="36" spans="1:10" ht="16.2" thickBot="1" x14ac:dyDescent="0.35">
      <c r="A36" s="22" t="s">
        <v>12</v>
      </c>
      <c r="B36" s="57">
        <v>71.631044572076391</v>
      </c>
      <c r="C36" s="57">
        <v>15.498539645570572</v>
      </c>
      <c r="D36" s="57">
        <v>100</v>
      </c>
      <c r="E36" s="57">
        <v>57.396412206298145</v>
      </c>
      <c r="F36" s="57">
        <v>26.327360059116938</v>
      </c>
      <c r="G36" s="57">
        <v>5.1481944546591158</v>
      </c>
      <c r="H36" s="57">
        <v>26.66166916541729</v>
      </c>
      <c r="I36" s="57">
        <v>58.69310404358886</v>
      </c>
      <c r="J36" s="57">
        <v>100</v>
      </c>
    </row>
    <row r="37" spans="1:10" ht="16.2" thickBot="1" x14ac:dyDescent="0.35">
      <c r="A37" s="23" t="s">
        <v>13</v>
      </c>
      <c r="B37" s="6">
        <v>45949</v>
      </c>
      <c r="C37" s="7">
        <v>957.92000000000007</v>
      </c>
      <c r="D37" s="7">
        <v>11017.96</v>
      </c>
      <c r="E37" s="7">
        <v>6028.24</v>
      </c>
      <c r="F37" s="7">
        <v>1449.7400000000002</v>
      </c>
      <c r="G37" s="7">
        <v>315</v>
      </c>
      <c r="H37" s="8">
        <v>2225.6400000000003</v>
      </c>
      <c r="I37" s="10">
        <v>67943.5</v>
      </c>
      <c r="J37" s="11">
        <v>16243.5</v>
      </c>
    </row>
    <row r="38" spans="1:10" ht="16.2" thickBot="1" x14ac:dyDescent="0.35">
      <c r="A38" s="24" t="s">
        <v>14</v>
      </c>
      <c r="B38" s="58">
        <v>6.6840159081586048</v>
      </c>
      <c r="C38" s="58">
        <v>5.6</v>
      </c>
      <c r="D38" s="58">
        <v>5.528218199333681</v>
      </c>
      <c r="E38" s="58">
        <v>5.07</v>
      </c>
      <c r="F38" s="58">
        <v>5.08</v>
      </c>
      <c r="G38" s="58">
        <v>4.5</v>
      </c>
      <c r="H38" s="58">
        <v>5.3484247711051847</v>
      </c>
      <c r="I38" s="58">
        <v>6.1873071119404139</v>
      </c>
      <c r="J38" s="58">
        <v>3.0631757005221742</v>
      </c>
    </row>
    <row r="39" spans="1:10" ht="16.2" thickBot="1" x14ac:dyDescent="0.35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2" thickBot="1" x14ac:dyDescent="0.35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2" thickBot="1" x14ac:dyDescent="0.35">
      <c r="A41" s="21" t="s">
        <v>11</v>
      </c>
      <c r="B41" s="27">
        <v>43908.29</v>
      </c>
      <c r="C41" s="27">
        <v>245</v>
      </c>
      <c r="D41" s="27">
        <v>16185.47</v>
      </c>
      <c r="E41" s="27">
        <v>3527</v>
      </c>
      <c r="F41" s="27">
        <v>1161</v>
      </c>
      <c r="G41" s="27">
        <v>1074</v>
      </c>
      <c r="H41" s="27">
        <v>1987.57</v>
      </c>
      <c r="I41" s="4">
        <v>68088.329999999987</v>
      </c>
      <c r="J41" s="28">
        <v>29094.02</v>
      </c>
    </row>
    <row r="42" spans="1:10" ht="16.2" thickBot="1" x14ac:dyDescent="0.35">
      <c r="A42" s="22" t="s">
        <v>12</v>
      </c>
      <c r="B42" s="57">
        <v>76.869542351935465</v>
      </c>
      <c r="C42" s="57">
        <v>10.926963285403362</v>
      </c>
      <c r="D42" s="57">
        <v>100</v>
      </c>
      <c r="E42" s="57">
        <v>39.70912251508372</v>
      </c>
      <c r="F42" s="57">
        <v>41.051135359135557</v>
      </c>
      <c r="G42" s="57">
        <v>11.768818329551021</v>
      </c>
      <c r="H42" s="57">
        <v>36.383922442277452</v>
      </c>
      <c r="I42" s="57">
        <v>66.853538459302825</v>
      </c>
      <c r="J42" s="57">
        <v>99.53070691589808</v>
      </c>
    </row>
    <row r="43" spans="1:10" ht="16.2" thickBot="1" x14ac:dyDescent="0.35">
      <c r="A43" s="23" t="s">
        <v>13</v>
      </c>
      <c r="B43" s="29">
        <v>273775</v>
      </c>
      <c r="C43" s="29">
        <v>1093</v>
      </c>
      <c r="D43" s="29">
        <v>90810</v>
      </c>
      <c r="E43" s="29">
        <v>14940</v>
      </c>
      <c r="F43" s="29">
        <v>5887</v>
      </c>
      <c r="G43" s="29">
        <v>3816</v>
      </c>
      <c r="H43" s="29">
        <v>10462</v>
      </c>
      <c r="I43" s="10">
        <v>400783</v>
      </c>
      <c r="J43" s="9">
        <v>77621</v>
      </c>
    </row>
    <row r="44" spans="1:10" ht="16.2" thickBot="1" x14ac:dyDescent="0.35">
      <c r="A44" s="25" t="s">
        <v>14</v>
      </c>
      <c r="B44" s="58">
        <v>6.2351551381299517</v>
      </c>
      <c r="C44" s="58">
        <v>4.4612244897959181</v>
      </c>
      <c r="D44" s="58">
        <v>5.6105877679177683</v>
      </c>
      <c r="E44" s="58">
        <v>4.2358945279274174</v>
      </c>
      <c r="F44" s="58">
        <v>5.0706287683031865</v>
      </c>
      <c r="G44" s="58">
        <v>3.553072625698324</v>
      </c>
      <c r="H44" s="58">
        <v>5.2637139824006196</v>
      </c>
      <c r="I44" s="58">
        <v>5.8862216183008167</v>
      </c>
      <c r="J44" s="58">
        <v>2.6679365725327746</v>
      </c>
    </row>
    <row r="45" spans="1:10" ht="16.2" thickBot="1" x14ac:dyDescent="0.35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.2" thickBot="1" x14ac:dyDescent="0.35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2" thickBot="1" x14ac:dyDescent="0.35">
      <c r="A47" s="21" t="s">
        <v>11</v>
      </c>
      <c r="B47" s="4">
        <v>27414.13</v>
      </c>
      <c r="C47" s="4">
        <v>2275.6</v>
      </c>
      <c r="D47" s="4">
        <v>5449.85</v>
      </c>
      <c r="E47" s="4">
        <v>12781.64</v>
      </c>
      <c r="F47" s="4">
        <v>322.95</v>
      </c>
      <c r="G47" s="4">
        <v>741.66</v>
      </c>
      <c r="H47" s="4">
        <v>2503.3000000000002</v>
      </c>
      <c r="I47" s="4">
        <v>51489.13</v>
      </c>
      <c r="J47" s="5">
        <v>17889.53</v>
      </c>
    </row>
    <row r="48" spans="1:10" ht="16.2" thickBot="1" x14ac:dyDescent="0.35">
      <c r="A48" s="22" t="s">
        <v>12</v>
      </c>
      <c r="B48" s="46">
        <v>61.58</v>
      </c>
      <c r="C48" s="46">
        <v>38.28</v>
      </c>
      <c r="D48" s="46">
        <v>92.91</v>
      </c>
      <c r="E48" s="46">
        <v>76.23</v>
      </c>
      <c r="F48" s="46">
        <v>64.27</v>
      </c>
      <c r="G48" s="46">
        <v>27.04</v>
      </c>
      <c r="H48" s="46">
        <v>61.99</v>
      </c>
      <c r="I48" s="46">
        <v>64.06</v>
      </c>
      <c r="J48" s="46">
        <v>79.91</v>
      </c>
    </row>
    <row r="49" spans="1:10" ht="16.2" thickBot="1" x14ac:dyDescent="0.35">
      <c r="A49" s="23" t="s">
        <v>13</v>
      </c>
      <c r="B49" s="6">
        <v>184203.21</v>
      </c>
      <c r="C49" s="7">
        <v>12092.8</v>
      </c>
      <c r="D49" s="7">
        <v>33454.25</v>
      </c>
      <c r="E49" s="7">
        <v>67070.53</v>
      </c>
      <c r="F49" s="7">
        <v>1619.49</v>
      </c>
      <c r="G49" s="7">
        <v>3120.63</v>
      </c>
      <c r="H49" s="8">
        <v>15080.02</v>
      </c>
      <c r="I49" s="10">
        <v>316640.93</v>
      </c>
      <c r="J49" s="11">
        <v>57259.3</v>
      </c>
    </row>
    <row r="50" spans="1:10" ht="16.2" thickBot="1" x14ac:dyDescent="0.35">
      <c r="A50" s="24" t="s">
        <v>14</v>
      </c>
      <c r="B50" s="47">
        <v>6.72</v>
      </c>
      <c r="C50" s="47">
        <v>5.31</v>
      </c>
      <c r="D50" s="47">
        <v>6.14</v>
      </c>
      <c r="E50" s="47">
        <v>5.25</v>
      </c>
      <c r="F50" s="47">
        <v>5.01</v>
      </c>
      <c r="G50" s="47">
        <v>4.21</v>
      </c>
      <c r="H50" s="47">
        <v>6.02</v>
      </c>
      <c r="I50" s="47">
        <v>6.15</v>
      </c>
      <c r="J50" s="47">
        <v>3.2</v>
      </c>
    </row>
    <row r="51" spans="1:10" ht="16.2" thickBot="1" x14ac:dyDescent="0.35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.2" thickBot="1" x14ac:dyDescent="0.35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2" thickBot="1" x14ac:dyDescent="0.35">
      <c r="A53" s="21" t="s">
        <v>11</v>
      </c>
      <c r="B53" s="30">
        <v>45558.559999999998</v>
      </c>
      <c r="C53" s="30">
        <v>2986.8</v>
      </c>
      <c r="D53" s="30">
        <v>13461.95</v>
      </c>
      <c r="E53" s="30">
        <v>21639</v>
      </c>
      <c r="F53" s="30">
        <v>2820.8199999999997</v>
      </c>
      <c r="G53" s="30">
        <v>2048.7600000000002</v>
      </c>
      <c r="H53" s="30">
        <v>2690</v>
      </c>
      <c r="I53" s="4">
        <v>91205.89</v>
      </c>
      <c r="J53" s="12">
        <v>35242.21</v>
      </c>
    </row>
    <row r="54" spans="1:10" ht="16.2" thickBot="1" x14ac:dyDescent="0.35">
      <c r="A54" s="22" t="s">
        <v>12</v>
      </c>
      <c r="B54" s="57">
        <v>69.327563766711762</v>
      </c>
      <c r="C54" s="57">
        <v>48.271983243473883</v>
      </c>
      <c r="D54" s="57">
        <v>100</v>
      </c>
      <c r="E54" s="57">
        <v>70.619680434442074</v>
      </c>
      <c r="F54" s="57">
        <v>63.694949239495635</v>
      </c>
      <c r="G54" s="57">
        <v>27.64142084642036</v>
      </c>
      <c r="H54" s="57">
        <v>52.449427248354866</v>
      </c>
      <c r="I54" s="57">
        <v>68.588631130775269</v>
      </c>
      <c r="J54" s="57">
        <v>98.988826817211631</v>
      </c>
    </row>
    <row r="55" spans="1:10" ht="16.2" thickBot="1" x14ac:dyDescent="0.35">
      <c r="A55" s="23" t="s">
        <v>13</v>
      </c>
      <c r="B55" s="6">
        <v>306211.7</v>
      </c>
      <c r="C55" s="7">
        <v>13530.2</v>
      </c>
      <c r="D55" s="7">
        <v>86399.6</v>
      </c>
      <c r="E55" s="7">
        <v>107309.86</v>
      </c>
      <c r="F55" s="7">
        <v>17513.54</v>
      </c>
      <c r="G55" s="7">
        <v>10442.209999999999</v>
      </c>
      <c r="H55" s="8">
        <v>14359</v>
      </c>
      <c r="I55" s="10">
        <v>555766.11</v>
      </c>
      <c r="J55" s="11">
        <v>118332.2</v>
      </c>
    </row>
    <row r="56" spans="1:10" ht="16.2" thickBot="1" x14ac:dyDescent="0.35">
      <c r="A56" s="24" t="s">
        <v>14</v>
      </c>
      <c r="B56" s="58">
        <v>6.7212769674897546</v>
      </c>
      <c r="C56" s="58">
        <v>4.5299986607740728</v>
      </c>
      <c r="D56" s="58">
        <v>6.4180597907435404</v>
      </c>
      <c r="E56" s="58">
        <v>4.9590951522713622</v>
      </c>
      <c r="F56" s="58">
        <v>6.2086698194142143</v>
      </c>
      <c r="G56" s="58">
        <v>5.0968439446299216</v>
      </c>
      <c r="H56" s="58">
        <v>5.3379182156133833</v>
      </c>
      <c r="I56" s="58">
        <v>6.0935331040572054</v>
      </c>
      <c r="J56" s="58">
        <v>3.3576838682931633</v>
      </c>
    </row>
    <row r="57" spans="1:10" ht="16.2" thickBot="1" x14ac:dyDescent="0.35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.2" thickBot="1" x14ac:dyDescent="0.35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2" thickBot="1" x14ac:dyDescent="0.35">
      <c r="A59" s="32" t="s">
        <v>11</v>
      </c>
      <c r="B59" s="4">
        <v>88404.09</v>
      </c>
      <c r="C59" s="4">
        <v>7620.12</v>
      </c>
      <c r="D59" s="4">
        <v>10661.74</v>
      </c>
      <c r="E59" s="4">
        <v>23825.119999999999</v>
      </c>
      <c r="F59" s="4">
        <v>1630.48</v>
      </c>
      <c r="G59" s="4">
        <v>1779.1</v>
      </c>
      <c r="H59" s="4">
        <v>1825.95</v>
      </c>
      <c r="I59" s="4">
        <v>135746.59999999998</v>
      </c>
      <c r="J59" s="5">
        <v>32375</v>
      </c>
    </row>
    <row r="60" spans="1:10" ht="16.2" thickBot="1" x14ac:dyDescent="0.35">
      <c r="A60" s="33" t="s">
        <v>12</v>
      </c>
      <c r="B60" s="57">
        <v>96.853958656667061</v>
      </c>
      <c r="C60" s="57">
        <v>86.540545083279767</v>
      </c>
      <c r="D60" s="57">
        <v>100</v>
      </c>
      <c r="E60" s="57">
        <v>94.511797948479526</v>
      </c>
      <c r="F60" s="57">
        <v>81.262740289967752</v>
      </c>
      <c r="G60" s="57">
        <v>69.160556985251233</v>
      </c>
      <c r="H60" s="57">
        <v>93.926019660190434</v>
      </c>
      <c r="I60" s="57">
        <v>95.278049016046111</v>
      </c>
      <c r="J60" s="57">
        <v>99.797168997065427</v>
      </c>
    </row>
    <row r="61" spans="1:10" ht="16.2" thickBot="1" x14ac:dyDescent="0.35">
      <c r="A61" s="34" t="s">
        <v>13</v>
      </c>
      <c r="B61" s="6">
        <v>596535.80000000005</v>
      </c>
      <c r="C61" s="7">
        <v>39613.479999999996</v>
      </c>
      <c r="D61" s="7">
        <v>63050.42</v>
      </c>
      <c r="E61" s="7">
        <v>138255.6</v>
      </c>
      <c r="F61" s="7">
        <v>7833.4500000000007</v>
      </c>
      <c r="G61" s="7">
        <v>6268.61</v>
      </c>
      <c r="H61" s="8">
        <v>9112.74</v>
      </c>
      <c r="I61" s="10">
        <v>860670.1</v>
      </c>
      <c r="J61" s="11">
        <v>91657.1</v>
      </c>
    </row>
    <row r="62" spans="1:10" ht="16.2" thickBot="1" x14ac:dyDescent="0.35">
      <c r="A62" s="52" t="s">
        <v>14</v>
      </c>
      <c r="B62" s="58">
        <v>6.7478303322844004</v>
      </c>
      <c r="C62" s="58">
        <v>5.1985375558390148</v>
      </c>
      <c r="D62" s="58">
        <v>5.9137082690067473</v>
      </c>
      <c r="E62" s="58">
        <v>5.8029340460824548</v>
      </c>
      <c r="F62" s="58">
        <v>4.8043827584514993</v>
      </c>
      <c r="G62" s="58">
        <v>3.5234725422966671</v>
      </c>
      <c r="H62" s="58">
        <v>4.9906843013225988</v>
      </c>
      <c r="I62" s="58">
        <v>6.340270032545936</v>
      </c>
      <c r="J62" s="58">
        <v>2.831107335907336</v>
      </c>
    </row>
    <row r="63" spans="1:10" ht="16.2" thickBot="1" x14ac:dyDescent="0.35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.2" thickBot="1" x14ac:dyDescent="0.35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2" thickBot="1" x14ac:dyDescent="0.35">
      <c r="A65" s="21" t="s">
        <v>11</v>
      </c>
      <c r="B65" s="4">
        <v>38331.31</v>
      </c>
      <c r="C65" s="4">
        <v>7549.0999999999995</v>
      </c>
      <c r="D65" s="13">
        <v>2530.9299999999998</v>
      </c>
      <c r="E65" s="14">
        <v>30168.63</v>
      </c>
      <c r="F65" s="4">
        <v>667.09</v>
      </c>
      <c r="G65" s="4">
        <v>1573.25</v>
      </c>
      <c r="H65" s="4">
        <v>667.09</v>
      </c>
      <c r="I65" s="4">
        <v>81487.399999999994</v>
      </c>
      <c r="J65" s="5">
        <v>21344.799999999999</v>
      </c>
    </row>
    <row r="66" spans="1:10" ht="16.2" thickBot="1" x14ac:dyDescent="0.35">
      <c r="A66" s="22" t="s">
        <v>12</v>
      </c>
      <c r="B66" s="57">
        <v>96.789295919181555</v>
      </c>
      <c r="C66" s="57">
        <v>87.736670281151092</v>
      </c>
      <c r="D66" s="57">
        <v>83.725784682157396</v>
      </c>
      <c r="E66" s="57">
        <v>93.723123666085726</v>
      </c>
      <c r="F66" s="57">
        <v>64.581054262064967</v>
      </c>
      <c r="G66" s="57">
        <v>61.591734786557673</v>
      </c>
      <c r="H66" s="57">
        <v>53.985659717726278</v>
      </c>
      <c r="I66" s="57">
        <v>92.345326558633502</v>
      </c>
      <c r="J66" s="57">
        <v>98.781064031739817</v>
      </c>
    </row>
    <row r="67" spans="1:10" ht="16.2" thickBot="1" x14ac:dyDescent="0.35">
      <c r="A67" s="23" t="s">
        <v>13</v>
      </c>
      <c r="B67" s="6">
        <v>279485.90000000002</v>
      </c>
      <c r="C67" s="7">
        <v>45618.6</v>
      </c>
      <c r="D67" s="7">
        <v>14977.39</v>
      </c>
      <c r="E67" s="7">
        <v>183229.3</v>
      </c>
      <c r="F67" s="7">
        <v>3282.5</v>
      </c>
      <c r="G67" s="7">
        <v>5386</v>
      </c>
      <c r="H67" s="8">
        <v>3235</v>
      </c>
      <c r="I67" s="10">
        <v>535214.68999999994</v>
      </c>
      <c r="J67" s="11">
        <v>70498.100000000006</v>
      </c>
    </row>
    <row r="68" spans="1:10" ht="16.2" thickBot="1" x14ac:dyDescent="0.35">
      <c r="A68" s="53" t="s">
        <v>14</v>
      </c>
      <c r="B68" s="58">
        <v>7.291321376702232</v>
      </c>
      <c r="C68" s="58">
        <v>6.0429190234597501</v>
      </c>
      <c r="D68" s="58">
        <v>5.9177416996914181</v>
      </c>
      <c r="E68" s="58">
        <v>6.0735041664139198</v>
      </c>
      <c r="F68" s="58">
        <v>4.9206254028691783</v>
      </c>
      <c r="G68" s="58">
        <v>3.42348641347529</v>
      </c>
      <c r="H68" s="58">
        <v>4.8494206179076285</v>
      </c>
      <c r="I68" s="58">
        <v>6.5680668422357318</v>
      </c>
      <c r="J68" s="58">
        <v>3.3028231700461008</v>
      </c>
    </row>
    <row r="69" spans="1:10" ht="16.2" thickBot="1" x14ac:dyDescent="0.35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.2" thickBot="1" x14ac:dyDescent="0.35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2" thickBot="1" x14ac:dyDescent="0.35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.2" thickBot="1" x14ac:dyDescent="0.35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.2" thickBot="1" x14ac:dyDescent="0.35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.2" thickBot="1" x14ac:dyDescent="0.35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.2" thickBot="1" x14ac:dyDescent="0.35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.2" thickBot="1" x14ac:dyDescent="0.35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2" thickBot="1" x14ac:dyDescent="0.35">
      <c r="A77" s="21" t="s">
        <v>11</v>
      </c>
      <c r="B77" s="49">
        <v>21368.46</v>
      </c>
      <c r="C77" s="4">
        <v>1535.8999999999999</v>
      </c>
      <c r="D77" s="4">
        <v>4260.45</v>
      </c>
      <c r="E77" s="4">
        <v>7947.26</v>
      </c>
      <c r="F77" s="4">
        <v>343.78</v>
      </c>
      <c r="G77" s="4">
        <v>1286.98</v>
      </c>
      <c r="H77" s="4">
        <v>494.57</v>
      </c>
      <c r="I77" s="4">
        <v>37237.4</v>
      </c>
      <c r="J77" s="5">
        <v>15987.650000000001</v>
      </c>
    </row>
    <row r="78" spans="1:10" ht="16.2" thickBot="1" x14ac:dyDescent="0.35">
      <c r="A78" s="22" t="s">
        <v>12</v>
      </c>
      <c r="B78" s="57">
        <v>58.998825184401873</v>
      </c>
      <c r="C78" s="57">
        <v>41.133494378592047</v>
      </c>
      <c r="D78" s="57">
        <v>96.016415720689352</v>
      </c>
      <c r="E78" s="57">
        <v>65.585575771680197</v>
      </c>
      <c r="F78" s="57">
        <v>53.465007776049767</v>
      </c>
      <c r="G78" s="57">
        <v>41.600832676070908</v>
      </c>
      <c r="H78" s="57">
        <v>46.910687862806846</v>
      </c>
      <c r="I78" s="57">
        <v>60.74823758265169</v>
      </c>
      <c r="J78" s="57">
        <v>92.54570513811251</v>
      </c>
    </row>
    <row r="79" spans="1:10" ht="16.2" thickBot="1" x14ac:dyDescent="0.35">
      <c r="A79" s="23" t="s">
        <v>13</v>
      </c>
      <c r="B79" s="6">
        <v>137187.41999999998</v>
      </c>
      <c r="C79" s="7">
        <v>7352.6299999999992</v>
      </c>
      <c r="D79" s="7">
        <v>25054.71</v>
      </c>
      <c r="E79" s="7">
        <v>42923.240000000005</v>
      </c>
      <c r="F79" s="7">
        <v>1928.04</v>
      </c>
      <c r="G79" s="7">
        <v>5986.45</v>
      </c>
      <c r="H79" s="8">
        <v>2102.5</v>
      </c>
      <c r="I79" s="10">
        <v>222534.99</v>
      </c>
      <c r="J79" s="9">
        <v>62283.360000000001</v>
      </c>
    </row>
    <row r="80" spans="1:10" ht="16.2" thickBot="1" x14ac:dyDescent="0.35">
      <c r="A80" s="24" t="s">
        <v>14</v>
      </c>
      <c r="B80" s="58">
        <v>6.4200892343201144</v>
      </c>
      <c r="C80" s="58">
        <v>4.7871801549580049</v>
      </c>
      <c r="D80" s="58">
        <v>5.8807661162553249</v>
      </c>
      <c r="E80" s="58">
        <v>5.4010111661125979</v>
      </c>
      <c r="F80" s="58">
        <v>5.6083541799988366</v>
      </c>
      <c r="G80" s="58">
        <v>4.6515485866136226</v>
      </c>
      <c r="H80" s="58">
        <v>4.2511676810158319</v>
      </c>
      <c r="I80" s="58">
        <v>5.9761151423031675</v>
      </c>
      <c r="J80" s="58">
        <v>3.8957170065644418</v>
      </c>
    </row>
    <row r="81" spans="1:10" ht="15.6" x14ac:dyDescent="0.3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6" x14ac:dyDescent="0.3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2" thickBot="1" x14ac:dyDescent="0.35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.2" thickBot="1" x14ac:dyDescent="0.35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8" thickTop="1" thickBot="1" x14ac:dyDescent="0.35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6" thickTop="1" thickBot="1" x14ac:dyDescent="0.35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35">
      <c r="A89" s="43" t="s">
        <v>11</v>
      </c>
      <c r="B89" s="49">
        <f>B5+B11+B17+B23+B29+B35+B41+B47+B53+B59+B65+B71+B77</f>
        <v>567516.8967560241</v>
      </c>
      <c r="C89" s="49">
        <f t="shared" ref="C89:J89" si="2">C5+C11+C17+C23+C29+C35+C41+C47+C53+C59+C65+C71+C77</f>
        <v>44787.810841750841</v>
      </c>
      <c r="D89" s="49">
        <f t="shared" si="2"/>
        <v>109700.39</v>
      </c>
      <c r="E89" s="49">
        <f t="shared" si="2"/>
        <v>167332.5806766554</v>
      </c>
      <c r="F89" s="49">
        <f t="shared" si="2"/>
        <v>15296.112000000001</v>
      </c>
      <c r="G89" s="49">
        <f t="shared" si="2"/>
        <v>16311.397818181818</v>
      </c>
      <c r="H89" s="49">
        <f t="shared" si="2"/>
        <v>20768.16375</v>
      </c>
      <c r="I89" s="49">
        <f t="shared" si="2"/>
        <v>941713.35184261214</v>
      </c>
      <c r="J89" s="49">
        <f t="shared" si="2"/>
        <v>327334.96999999997</v>
      </c>
    </row>
    <row r="90" spans="1:10" ht="15" thickBot="1" x14ac:dyDescent="0.35">
      <c r="A90" s="44" t="s">
        <v>12</v>
      </c>
      <c r="B90" s="46">
        <f>(B89/B88)*100</f>
        <v>79.984042672862259</v>
      </c>
      <c r="C90" s="46">
        <f t="shared" ref="C90:J90" si="3">(C89/C88)*100</f>
        <v>59.520742034609633</v>
      </c>
      <c r="D90" s="46">
        <f t="shared" si="3"/>
        <v>98.823802740823837</v>
      </c>
      <c r="E90" s="46">
        <f t="shared" si="3"/>
        <v>77.563220571349049</v>
      </c>
      <c r="F90" s="46">
        <f t="shared" si="3"/>
        <v>60.810125193359767</v>
      </c>
      <c r="G90" s="46">
        <f t="shared" si="3"/>
        <v>28.261762613883008</v>
      </c>
      <c r="H90" s="46">
        <f t="shared" si="3"/>
        <v>50.832455047727251</v>
      </c>
      <c r="I90" s="46">
        <f t="shared" si="3"/>
        <v>76.236442264525877</v>
      </c>
      <c r="J90" s="46">
        <f t="shared" si="3"/>
        <v>95.623846220563777</v>
      </c>
    </row>
    <row r="91" spans="1:10" ht="15" thickBot="1" x14ac:dyDescent="0.35">
      <c r="A91" s="45" t="s">
        <v>13</v>
      </c>
      <c r="B91" s="49">
        <f>B7+B13+B19+B25+B31+B37+B43+B49+B55+B61+B67+B73+B79</f>
        <v>3845043.3346903846</v>
      </c>
      <c r="C91" s="49">
        <f t="shared" ref="C91:J91" si="4">C7+C13+C19+C25+C31+C37+C43+C49+C55+C61+C67+C73+C79</f>
        <v>241976.17947138048</v>
      </c>
      <c r="D91" s="49">
        <f t="shared" si="4"/>
        <v>659956.0413671172</v>
      </c>
      <c r="E91" s="49">
        <f t="shared" si="4"/>
        <v>922079.92148912523</v>
      </c>
      <c r="F91" s="49">
        <f t="shared" si="4"/>
        <v>86532.554999999993</v>
      </c>
      <c r="G91" s="49">
        <f t="shared" si="4"/>
        <v>66807.67518181818</v>
      </c>
      <c r="H91" s="49">
        <f t="shared" si="4"/>
        <v>113804.33675</v>
      </c>
      <c r="I91" s="49">
        <f t="shared" si="4"/>
        <v>5936299.25680942</v>
      </c>
      <c r="J91" s="49">
        <f t="shared" si="4"/>
        <v>1018147.02</v>
      </c>
    </row>
    <row r="92" spans="1:10" ht="15" thickBot="1" x14ac:dyDescent="0.35">
      <c r="A92" s="44" t="s">
        <v>14</v>
      </c>
      <c r="B92" s="47">
        <f t="shared" ref="B92:J92" si="5">(B91/B89)</f>
        <v>6.7752050320774346</v>
      </c>
      <c r="C92" s="47">
        <f t="shared" si="5"/>
        <v>5.4027239760915533</v>
      </c>
      <c r="D92" s="47">
        <f t="shared" si="5"/>
        <v>6.0159862819732659</v>
      </c>
      <c r="E92" s="47">
        <f t="shared" si="5"/>
        <v>5.5104625635990372</v>
      </c>
      <c r="F92" s="47">
        <f t="shared" si="5"/>
        <v>5.6571601332417014</v>
      </c>
      <c r="G92" s="47">
        <f t="shared" si="5"/>
        <v>4.0957664037443617</v>
      </c>
      <c r="H92" s="47">
        <f t="shared" si="5"/>
        <v>5.4797495878758182</v>
      </c>
      <c r="I92" s="47">
        <f t="shared" si="5"/>
        <v>6.3037220882491525</v>
      </c>
      <c r="J92" s="47">
        <f t="shared" si="5"/>
        <v>3.1104132259379438</v>
      </c>
    </row>
    <row r="93" spans="1:10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Artouni Armine</cp:lastModifiedBy>
  <dcterms:created xsi:type="dcterms:W3CDTF">2021-03-15T07:58:23Z</dcterms:created>
  <dcterms:modified xsi:type="dcterms:W3CDTF">2021-08-23T12:24:54Z</dcterms:modified>
</cp:coreProperties>
</file>