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Státní zemědělský intervenční fond\Lukášová Irena Ing. - CSV CP\Žně\Žně 2021\"/>
    </mc:Choice>
  </mc:AlternateContent>
  <bookViews>
    <workbookView xWindow="0" yWindow="0" windowWidth="28800" windowHeight="15390" activeTab="5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0" r:id="rId8"/>
    <sheet name="29. 8. 2021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5" l="1"/>
  <c r="G72" i="15" l="1"/>
  <c r="D24" i="15" l="1"/>
  <c r="B78" i="15" l="1"/>
  <c r="C18" i="15" l="1"/>
  <c r="G92" i="21" l="1"/>
  <c r="C92" i="21"/>
  <c r="J91" i="21"/>
  <c r="J92" i="21" s="1"/>
  <c r="I91" i="21"/>
  <c r="H91" i="21"/>
  <c r="H92" i="21" s="1"/>
  <c r="G91" i="21"/>
  <c r="F91" i="21"/>
  <c r="F92" i="21" s="1"/>
  <c r="E91" i="21"/>
  <c r="D91" i="21"/>
  <c r="D92" i="21" s="1"/>
  <c r="C91" i="21"/>
  <c r="B91" i="21"/>
  <c r="B92" i="21" s="1"/>
  <c r="I90" i="21"/>
  <c r="G90" i="21"/>
  <c r="E90" i="21"/>
  <c r="C90" i="21"/>
  <c r="J89" i="21"/>
  <c r="J90" i="21" s="1"/>
  <c r="I89" i="21"/>
  <c r="I92" i="21" s="1"/>
  <c r="H89" i="21"/>
  <c r="H90" i="21" s="1"/>
  <c r="G89" i="21"/>
  <c r="F89" i="21"/>
  <c r="F90" i="21" s="1"/>
  <c r="E89" i="21"/>
  <c r="E92" i="21" s="1"/>
  <c r="D89" i="21"/>
  <c r="D90" i="21" s="1"/>
  <c r="C89" i="21"/>
  <c r="B89" i="21"/>
  <c r="B90" i="21" s="1"/>
  <c r="I88" i="21"/>
  <c r="J80" i="21"/>
  <c r="I80" i="21"/>
  <c r="H80" i="21"/>
  <c r="G80" i="21"/>
  <c r="F80" i="21"/>
  <c r="E80" i="21"/>
  <c r="D80" i="21"/>
  <c r="C80" i="21"/>
  <c r="B80" i="21"/>
  <c r="J78" i="21"/>
  <c r="H78" i="21"/>
  <c r="G78" i="21"/>
  <c r="F78" i="21"/>
  <c r="E78" i="21"/>
  <c r="D78" i="21"/>
  <c r="C78" i="21"/>
  <c r="B78" i="21"/>
  <c r="I76" i="21"/>
  <c r="I78" i="21" s="1"/>
  <c r="J74" i="21"/>
  <c r="I74" i="21"/>
  <c r="H74" i="21"/>
  <c r="G74" i="21"/>
  <c r="F74" i="21"/>
  <c r="E74" i="21"/>
  <c r="D74" i="21"/>
  <c r="C74" i="21"/>
  <c r="B74" i="21"/>
  <c r="J72" i="21"/>
  <c r="H72" i="21"/>
  <c r="G72" i="21"/>
  <c r="F72" i="21"/>
  <c r="E72" i="21"/>
  <c r="D72" i="21"/>
  <c r="C72" i="21"/>
  <c r="B72" i="21"/>
  <c r="I70" i="21"/>
  <c r="I72" i="21" s="1"/>
  <c r="J68" i="21"/>
  <c r="I68" i="21"/>
  <c r="H68" i="21"/>
  <c r="G68" i="21"/>
  <c r="F68" i="21"/>
  <c r="E68" i="21"/>
  <c r="D68" i="21"/>
  <c r="C68" i="21"/>
  <c r="B68" i="21"/>
  <c r="J66" i="21"/>
  <c r="H66" i="21"/>
  <c r="G66" i="21"/>
  <c r="F66" i="21"/>
  <c r="E66" i="21"/>
  <c r="D66" i="21"/>
  <c r="C66" i="21"/>
  <c r="B66" i="21"/>
  <c r="I64" i="21"/>
  <c r="I66" i="21" s="1"/>
  <c r="J62" i="21"/>
  <c r="I62" i="21"/>
  <c r="H62" i="21"/>
  <c r="G62" i="21"/>
  <c r="F62" i="21"/>
  <c r="E62" i="21"/>
  <c r="D62" i="21"/>
  <c r="C62" i="21"/>
  <c r="B62" i="21"/>
  <c r="J60" i="21"/>
  <c r="H60" i="21"/>
  <c r="G60" i="21"/>
  <c r="F60" i="21"/>
  <c r="E60" i="21"/>
  <c r="D60" i="21"/>
  <c r="C60" i="21"/>
  <c r="B60" i="21"/>
  <c r="I58" i="21"/>
  <c r="I60" i="21" s="1"/>
  <c r="J56" i="21"/>
  <c r="I56" i="21"/>
  <c r="H56" i="21"/>
  <c r="G56" i="21"/>
  <c r="F56" i="21"/>
  <c r="E56" i="21"/>
  <c r="D56" i="21"/>
  <c r="C56" i="21"/>
  <c r="B56" i="21"/>
  <c r="J54" i="21"/>
  <c r="H54" i="21"/>
  <c r="G54" i="21"/>
  <c r="F54" i="21"/>
  <c r="E54" i="21"/>
  <c r="D54" i="21"/>
  <c r="C54" i="21"/>
  <c r="B54" i="21"/>
  <c r="I52" i="21"/>
  <c r="I54" i="21" s="1"/>
  <c r="J50" i="21"/>
  <c r="I50" i="21"/>
  <c r="H50" i="21"/>
  <c r="G50" i="21"/>
  <c r="F50" i="21"/>
  <c r="E50" i="21"/>
  <c r="D50" i="21"/>
  <c r="C50" i="21"/>
  <c r="B50" i="21"/>
  <c r="J48" i="21"/>
  <c r="H48" i="21"/>
  <c r="G48" i="21"/>
  <c r="F48" i="21"/>
  <c r="E48" i="21"/>
  <c r="D48" i="21"/>
  <c r="C48" i="21"/>
  <c r="B48" i="21"/>
  <c r="I46" i="21"/>
  <c r="I48" i="21" s="1"/>
  <c r="J44" i="21"/>
  <c r="I44" i="21"/>
  <c r="H44" i="21"/>
  <c r="G44" i="21"/>
  <c r="F44" i="21"/>
  <c r="E44" i="21"/>
  <c r="D44" i="21"/>
  <c r="C44" i="21"/>
  <c r="B44" i="21"/>
  <c r="J42" i="21"/>
  <c r="H42" i="21"/>
  <c r="G42" i="21"/>
  <c r="F42" i="21"/>
  <c r="E42" i="21"/>
  <c r="D42" i="21"/>
  <c r="C42" i="21"/>
  <c r="B42" i="21"/>
  <c r="I40" i="21"/>
  <c r="I42" i="21" s="1"/>
  <c r="J38" i="21"/>
  <c r="I38" i="21"/>
  <c r="H38" i="21"/>
  <c r="G38" i="21"/>
  <c r="F38" i="21"/>
  <c r="E38" i="21"/>
  <c r="D38" i="21"/>
  <c r="C38" i="21"/>
  <c r="B38" i="21"/>
  <c r="J36" i="21"/>
  <c r="H36" i="21"/>
  <c r="G36" i="21"/>
  <c r="F36" i="21"/>
  <c r="E36" i="21"/>
  <c r="D36" i="21"/>
  <c r="C36" i="21"/>
  <c r="B36" i="21"/>
  <c r="I34" i="21"/>
  <c r="I36" i="21" s="1"/>
  <c r="J32" i="21"/>
  <c r="I32" i="21"/>
  <c r="H32" i="21"/>
  <c r="G32" i="21"/>
  <c r="F32" i="21"/>
  <c r="E32" i="21"/>
  <c r="D32" i="21"/>
  <c r="C32" i="21"/>
  <c r="B32" i="21"/>
  <c r="J30" i="21"/>
  <c r="H30" i="21"/>
  <c r="G30" i="21"/>
  <c r="F30" i="21"/>
  <c r="E30" i="21"/>
  <c r="D30" i="21"/>
  <c r="C30" i="21"/>
  <c r="B30" i="21"/>
  <c r="I28" i="21"/>
  <c r="I30" i="21" s="1"/>
  <c r="J26" i="21"/>
  <c r="I26" i="21"/>
  <c r="H26" i="21"/>
  <c r="G26" i="21"/>
  <c r="F26" i="21"/>
  <c r="E26" i="21"/>
  <c r="D26" i="21"/>
  <c r="C26" i="21"/>
  <c r="B26" i="21"/>
  <c r="J24" i="21"/>
  <c r="H24" i="21"/>
  <c r="G24" i="21"/>
  <c r="F24" i="21"/>
  <c r="E24" i="21"/>
  <c r="D24" i="21"/>
  <c r="C24" i="21"/>
  <c r="B24" i="21"/>
  <c r="I22" i="21"/>
  <c r="I24" i="21" s="1"/>
  <c r="J20" i="21"/>
  <c r="I20" i="21"/>
  <c r="H20" i="21"/>
  <c r="G20" i="21"/>
  <c r="F20" i="21"/>
  <c r="E20" i="21"/>
  <c r="D20" i="21"/>
  <c r="C20" i="21"/>
  <c r="B20" i="21"/>
  <c r="J18" i="21"/>
  <c r="H18" i="21"/>
  <c r="G18" i="21"/>
  <c r="F18" i="21"/>
  <c r="E18" i="21"/>
  <c r="D18" i="21"/>
  <c r="C18" i="21"/>
  <c r="B18" i="21"/>
  <c r="I16" i="21"/>
  <c r="I18" i="21" s="1"/>
  <c r="J14" i="21"/>
  <c r="I14" i="21"/>
  <c r="H14" i="21"/>
  <c r="G14" i="21"/>
  <c r="F14" i="21"/>
  <c r="E14" i="21"/>
  <c r="D14" i="21"/>
  <c r="C14" i="21"/>
  <c r="B14" i="21"/>
  <c r="J12" i="21"/>
  <c r="H12" i="21"/>
  <c r="G12" i="21"/>
  <c r="F12" i="21"/>
  <c r="E12" i="21"/>
  <c r="D12" i="21"/>
  <c r="C12" i="21"/>
  <c r="B12" i="21"/>
  <c r="I10" i="21"/>
  <c r="I12" i="21" s="1"/>
  <c r="J8" i="21"/>
  <c r="I8" i="21"/>
  <c r="H8" i="21"/>
  <c r="G8" i="21"/>
  <c r="F8" i="21"/>
  <c r="E8" i="21"/>
  <c r="D8" i="21"/>
  <c r="C8" i="21"/>
  <c r="B8" i="21"/>
  <c r="J6" i="21"/>
  <c r="H6" i="21"/>
  <c r="G6" i="21"/>
  <c r="F6" i="21"/>
  <c r="E6" i="21"/>
  <c r="D6" i="21"/>
  <c r="C6" i="21"/>
  <c r="B6" i="21"/>
  <c r="I4" i="21"/>
  <c r="I6" i="21" s="1"/>
  <c r="G92" i="20"/>
  <c r="C92" i="20"/>
  <c r="J91" i="20"/>
  <c r="J92" i="20" s="1"/>
  <c r="I91" i="20"/>
  <c r="H91" i="20"/>
  <c r="H92" i="20" s="1"/>
  <c r="G91" i="20"/>
  <c r="F91" i="20"/>
  <c r="F92" i="20" s="1"/>
  <c r="E91" i="20"/>
  <c r="D91" i="20"/>
  <c r="D92" i="20" s="1"/>
  <c r="C91" i="20"/>
  <c r="B91" i="20"/>
  <c r="B92" i="20" s="1"/>
  <c r="I90" i="20"/>
  <c r="G90" i="20"/>
  <c r="E90" i="20"/>
  <c r="C90" i="20"/>
  <c r="J89" i="20"/>
  <c r="J90" i="20" s="1"/>
  <c r="I89" i="20"/>
  <c r="I92" i="20" s="1"/>
  <c r="H89" i="20"/>
  <c r="H90" i="20" s="1"/>
  <c r="G89" i="20"/>
  <c r="F89" i="20"/>
  <c r="F90" i="20" s="1"/>
  <c r="E89" i="20"/>
  <c r="E92" i="20" s="1"/>
  <c r="D89" i="20"/>
  <c r="D90" i="20" s="1"/>
  <c r="C89" i="20"/>
  <c r="B89" i="20"/>
  <c r="B90" i="20" s="1"/>
  <c r="I88" i="20"/>
  <c r="J80" i="20"/>
  <c r="I80" i="20"/>
  <c r="H80" i="20"/>
  <c r="G80" i="20"/>
  <c r="F80" i="20"/>
  <c r="E80" i="20"/>
  <c r="D80" i="20"/>
  <c r="C80" i="20"/>
  <c r="B80" i="20"/>
  <c r="J78" i="20"/>
  <c r="H78" i="20"/>
  <c r="G78" i="20"/>
  <c r="F78" i="20"/>
  <c r="E78" i="20"/>
  <c r="D78" i="20"/>
  <c r="C78" i="20"/>
  <c r="B78" i="20"/>
  <c r="I76" i="20"/>
  <c r="I78" i="20" s="1"/>
  <c r="J74" i="20"/>
  <c r="I74" i="20"/>
  <c r="H74" i="20"/>
  <c r="G74" i="20"/>
  <c r="F74" i="20"/>
  <c r="E74" i="20"/>
  <c r="D74" i="20"/>
  <c r="C74" i="20"/>
  <c r="B74" i="20"/>
  <c r="J72" i="20"/>
  <c r="H72" i="20"/>
  <c r="G72" i="20"/>
  <c r="F72" i="20"/>
  <c r="E72" i="20"/>
  <c r="D72" i="20"/>
  <c r="C72" i="20"/>
  <c r="B72" i="20"/>
  <c r="I70" i="20"/>
  <c r="I72" i="20" s="1"/>
  <c r="J68" i="20"/>
  <c r="I68" i="20"/>
  <c r="H68" i="20"/>
  <c r="G68" i="20"/>
  <c r="F68" i="20"/>
  <c r="E68" i="20"/>
  <c r="D68" i="20"/>
  <c r="C68" i="20"/>
  <c r="B68" i="20"/>
  <c r="J66" i="20"/>
  <c r="H66" i="20"/>
  <c r="G66" i="20"/>
  <c r="F66" i="20"/>
  <c r="E66" i="20"/>
  <c r="D66" i="20"/>
  <c r="C66" i="20"/>
  <c r="B66" i="20"/>
  <c r="I64" i="20"/>
  <c r="I66" i="20" s="1"/>
  <c r="J62" i="20"/>
  <c r="I62" i="20"/>
  <c r="H62" i="20"/>
  <c r="G62" i="20"/>
  <c r="F62" i="20"/>
  <c r="E62" i="20"/>
  <c r="D62" i="20"/>
  <c r="C62" i="20"/>
  <c r="B62" i="20"/>
  <c r="J60" i="20"/>
  <c r="H60" i="20"/>
  <c r="G60" i="20"/>
  <c r="F60" i="20"/>
  <c r="E60" i="20"/>
  <c r="D60" i="20"/>
  <c r="C60" i="20"/>
  <c r="B60" i="20"/>
  <c r="I58" i="20"/>
  <c r="I60" i="20" s="1"/>
  <c r="J56" i="20"/>
  <c r="I56" i="20"/>
  <c r="H56" i="20"/>
  <c r="G56" i="20"/>
  <c r="F56" i="20"/>
  <c r="E56" i="20"/>
  <c r="D56" i="20"/>
  <c r="C56" i="20"/>
  <c r="B56" i="20"/>
  <c r="J54" i="20"/>
  <c r="H54" i="20"/>
  <c r="G54" i="20"/>
  <c r="F54" i="20"/>
  <c r="E54" i="20"/>
  <c r="D54" i="20"/>
  <c r="C54" i="20"/>
  <c r="B54" i="20"/>
  <c r="I52" i="20"/>
  <c r="I54" i="20" s="1"/>
  <c r="J50" i="20"/>
  <c r="I50" i="20"/>
  <c r="H50" i="20"/>
  <c r="G50" i="20"/>
  <c r="F50" i="20"/>
  <c r="E50" i="20"/>
  <c r="D50" i="20"/>
  <c r="C50" i="20"/>
  <c r="B50" i="20"/>
  <c r="J48" i="20"/>
  <c r="H48" i="20"/>
  <c r="G48" i="20"/>
  <c r="F48" i="20"/>
  <c r="E48" i="20"/>
  <c r="D48" i="20"/>
  <c r="C48" i="20"/>
  <c r="B48" i="20"/>
  <c r="I46" i="20"/>
  <c r="I48" i="20" s="1"/>
  <c r="J44" i="20"/>
  <c r="I44" i="20"/>
  <c r="H44" i="20"/>
  <c r="G44" i="20"/>
  <c r="F44" i="20"/>
  <c r="E44" i="20"/>
  <c r="D44" i="20"/>
  <c r="C44" i="20"/>
  <c r="B44" i="20"/>
  <c r="J42" i="20"/>
  <c r="H42" i="20"/>
  <c r="G42" i="20"/>
  <c r="F42" i="20"/>
  <c r="E42" i="20"/>
  <c r="D42" i="20"/>
  <c r="C42" i="20"/>
  <c r="B42" i="20"/>
  <c r="I40" i="20"/>
  <c r="I42" i="20" s="1"/>
  <c r="J38" i="20"/>
  <c r="I38" i="20"/>
  <c r="H38" i="20"/>
  <c r="G38" i="20"/>
  <c r="F38" i="20"/>
  <c r="E38" i="20"/>
  <c r="D38" i="20"/>
  <c r="C38" i="20"/>
  <c r="B38" i="20"/>
  <c r="J36" i="20"/>
  <c r="H36" i="20"/>
  <c r="G36" i="20"/>
  <c r="F36" i="20"/>
  <c r="E36" i="20"/>
  <c r="D36" i="20"/>
  <c r="C36" i="20"/>
  <c r="B36" i="20"/>
  <c r="I34" i="20"/>
  <c r="I36" i="20" s="1"/>
  <c r="J32" i="20"/>
  <c r="I32" i="20"/>
  <c r="H32" i="20"/>
  <c r="G32" i="20"/>
  <c r="F32" i="20"/>
  <c r="E32" i="20"/>
  <c r="D32" i="20"/>
  <c r="C32" i="20"/>
  <c r="B32" i="20"/>
  <c r="J30" i="20"/>
  <c r="H30" i="20"/>
  <c r="G30" i="20"/>
  <c r="F30" i="20"/>
  <c r="E30" i="20"/>
  <c r="D30" i="20"/>
  <c r="C30" i="20"/>
  <c r="B30" i="20"/>
  <c r="I28" i="20"/>
  <c r="I30" i="20" s="1"/>
  <c r="J26" i="20"/>
  <c r="I26" i="20"/>
  <c r="H26" i="20"/>
  <c r="G26" i="20"/>
  <c r="F26" i="20"/>
  <c r="E26" i="20"/>
  <c r="D26" i="20"/>
  <c r="C26" i="20"/>
  <c r="B26" i="20"/>
  <c r="J24" i="20"/>
  <c r="H24" i="20"/>
  <c r="G24" i="20"/>
  <c r="F24" i="20"/>
  <c r="E24" i="20"/>
  <c r="D24" i="20"/>
  <c r="C24" i="20"/>
  <c r="B24" i="20"/>
  <c r="I22" i="20"/>
  <c r="I24" i="20" s="1"/>
  <c r="J20" i="20"/>
  <c r="I20" i="20"/>
  <c r="H20" i="20"/>
  <c r="G20" i="20"/>
  <c r="F20" i="20"/>
  <c r="E20" i="20"/>
  <c r="D20" i="20"/>
  <c r="C20" i="20"/>
  <c r="B20" i="20"/>
  <c r="J18" i="20"/>
  <c r="H18" i="20"/>
  <c r="G18" i="20"/>
  <c r="F18" i="20"/>
  <c r="E18" i="20"/>
  <c r="D18" i="20"/>
  <c r="C18" i="20"/>
  <c r="B18" i="20"/>
  <c r="I16" i="20"/>
  <c r="I18" i="20" s="1"/>
  <c r="J14" i="20"/>
  <c r="I14" i="20"/>
  <c r="H14" i="20"/>
  <c r="G14" i="20"/>
  <c r="F14" i="20"/>
  <c r="E14" i="20"/>
  <c r="D14" i="20"/>
  <c r="C14" i="20"/>
  <c r="B14" i="20"/>
  <c r="J12" i="20"/>
  <c r="H12" i="20"/>
  <c r="G12" i="20"/>
  <c r="F12" i="20"/>
  <c r="E12" i="20"/>
  <c r="D12" i="20"/>
  <c r="C12" i="20"/>
  <c r="B12" i="20"/>
  <c r="I10" i="20"/>
  <c r="I12" i="20" s="1"/>
  <c r="J8" i="20"/>
  <c r="I8" i="20"/>
  <c r="H8" i="20"/>
  <c r="G8" i="20"/>
  <c r="F8" i="20"/>
  <c r="E8" i="20"/>
  <c r="D8" i="20"/>
  <c r="C8" i="20"/>
  <c r="B8" i="20"/>
  <c r="J6" i="20"/>
  <c r="H6" i="20"/>
  <c r="G6" i="20"/>
  <c r="F6" i="20"/>
  <c r="E6" i="20"/>
  <c r="D6" i="20"/>
  <c r="C6" i="20"/>
  <c r="B6" i="20"/>
  <c r="I4" i="20"/>
  <c r="I6" i="20" s="1"/>
  <c r="I92" i="19"/>
  <c r="E92" i="19"/>
  <c r="J91" i="19"/>
  <c r="J92" i="19" s="1"/>
  <c r="I91" i="19"/>
  <c r="H91" i="19"/>
  <c r="G91" i="19"/>
  <c r="G92" i="19" s="1"/>
  <c r="F91" i="19"/>
  <c r="F92" i="19" s="1"/>
  <c r="E91" i="19"/>
  <c r="D91" i="19"/>
  <c r="C91" i="19"/>
  <c r="C92" i="19" s="1"/>
  <c r="B91" i="19"/>
  <c r="B92" i="19" s="1"/>
  <c r="J90" i="19"/>
  <c r="G90" i="19"/>
  <c r="F90" i="19"/>
  <c r="C90" i="19"/>
  <c r="B90" i="19"/>
  <c r="J89" i="19"/>
  <c r="I89" i="19"/>
  <c r="I90" i="19" s="1"/>
  <c r="H89" i="19"/>
  <c r="H92" i="19" s="1"/>
  <c r="G89" i="19"/>
  <c r="F89" i="19"/>
  <c r="E89" i="19"/>
  <c r="E90" i="19" s="1"/>
  <c r="D89" i="19"/>
  <c r="D92" i="19" s="1"/>
  <c r="C89" i="19"/>
  <c r="B89" i="19"/>
  <c r="I88" i="19"/>
  <c r="J80" i="19"/>
  <c r="I80" i="19"/>
  <c r="H80" i="19"/>
  <c r="G80" i="19"/>
  <c r="F80" i="19"/>
  <c r="E80" i="19"/>
  <c r="D80" i="19"/>
  <c r="C80" i="19"/>
  <c r="B80" i="19"/>
  <c r="J78" i="19"/>
  <c r="H78" i="19"/>
  <c r="G78" i="19"/>
  <c r="F78" i="19"/>
  <c r="E78" i="19"/>
  <c r="D78" i="19"/>
  <c r="C78" i="19"/>
  <c r="B78" i="19"/>
  <c r="I76" i="19"/>
  <c r="I78" i="19" s="1"/>
  <c r="J74" i="19"/>
  <c r="I74" i="19"/>
  <c r="H74" i="19"/>
  <c r="G74" i="19"/>
  <c r="F74" i="19"/>
  <c r="E74" i="19"/>
  <c r="D74" i="19"/>
  <c r="C74" i="19"/>
  <c r="B74" i="19"/>
  <c r="J72" i="19"/>
  <c r="H72" i="19"/>
  <c r="G72" i="19"/>
  <c r="F72" i="19"/>
  <c r="E72" i="19"/>
  <c r="D72" i="19"/>
  <c r="C72" i="19"/>
  <c r="B72" i="19"/>
  <c r="I70" i="19"/>
  <c r="I72" i="19" s="1"/>
  <c r="J68" i="19"/>
  <c r="I68" i="19"/>
  <c r="H68" i="19"/>
  <c r="G68" i="19"/>
  <c r="F68" i="19"/>
  <c r="E68" i="19"/>
  <c r="D68" i="19"/>
  <c r="C68" i="19"/>
  <c r="B68" i="19"/>
  <c r="J66" i="19"/>
  <c r="H66" i="19"/>
  <c r="G66" i="19"/>
  <c r="F66" i="19"/>
  <c r="E66" i="19"/>
  <c r="D66" i="19"/>
  <c r="C66" i="19"/>
  <c r="B66" i="19"/>
  <c r="I64" i="19"/>
  <c r="I66" i="19" s="1"/>
  <c r="J62" i="19"/>
  <c r="I62" i="19"/>
  <c r="H62" i="19"/>
  <c r="G62" i="19"/>
  <c r="F62" i="19"/>
  <c r="E62" i="19"/>
  <c r="D62" i="19"/>
  <c r="C62" i="19"/>
  <c r="B62" i="19"/>
  <c r="J60" i="19"/>
  <c r="H60" i="19"/>
  <c r="G60" i="19"/>
  <c r="F60" i="19"/>
  <c r="E60" i="19"/>
  <c r="D60" i="19"/>
  <c r="C60" i="19"/>
  <c r="B60" i="19"/>
  <c r="I58" i="19"/>
  <c r="I60" i="19" s="1"/>
  <c r="J56" i="19"/>
  <c r="I56" i="19"/>
  <c r="H56" i="19"/>
  <c r="G56" i="19"/>
  <c r="F56" i="19"/>
  <c r="E56" i="19"/>
  <c r="D56" i="19"/>
  <c r="C56" i="19"/>
  <c r="B56" i="19"/>
  <c r="J54" i="19"/>
  <c r="H54" i="19"/>
  <c r="G54" i="19"/>
  <c r="F54" i="19"/>
  <c r="E54" i="19"/>
  <c r="D54" i="19"/>
  <c r="C54" i="19"/>
  <c r="B54" i="19"/>
  <c r="I52" i="19"/>
  <c r="I54" i="19" s="1"/>
  <c r="J50" i="19"/>
  <c r="I50" i="19"/>
  <c r="H50" i="19"/>
  <c r="G50" i="19"/>
  <c r="F50" i="19"/>
  <c r="E50" i="19"/>
  <c r="D50" i="19"/>
  <c r="C50" i="19"/>
  <c r="B50" i="19"/>
  <c r="J48" i="19"/>
  <c r="H48" i="19"/>
  <c r="G48" i="19"/>
  <c r="F48" i="19"/>
  <c r="E48" i="19"/>
  <c r="D48" i="19"/>
  <c r="C48" i="19"/>
  <c r="B48" i="19"/>
  <c r="I46" i="19"/>
  <c r="I48" i="19" s="1"/>
  <c r="J44" i="19"/>
  <c r="I44" i="19"/>
  <c r="H44" i="19"/>
  <c r="G44" i="19"/>
  <c r="F44" i="19"/>
  <c r="E44" i="19"/>
  <c r="D44" i="19"/>
  <c r="C44" i="19"/>
  <c r="B44" i="19"/>
  <c r="J42" i="19"/>
  <c r="H42" i="19"/>
  <c r="G42" i="19"/>
  <c r="F42" i="19"/>
  <c r="E42" i="19"/>
  <c r="D42" i="19"/>
  <c r="C42" i="19"/>
  <c r="B42" i="19"/>
  <c r="I40" i="19"/>
  <c r="I42" i="19" s="1"/>
  <c r="J38" i="19"/>
  <c r="I38" i="19"/>
  <c r="H38" i="19"/>
  <c r="G38" i="19"/>
  <c r="F38" i="19"/>
  <c r="E38" i="19"/>
  <c r="D38" i="19"/>
  <c r="C38" i="19"/>
  <c r="B38" i="19"/>
  <c r="J36" i="19"/>
  <c r="H36" i="19"/>
  <c r="G36" i="19"/>
  <c r="F36" i="19"/>
  <c r="E36" i="19"/>
  <c r="D36" i="19"/>
  <c r="C36" i="19"/>
  <c r="B36" i="19"/>
  <c r="I34" i="19"/>
  <c r="I36" i="19" s="1"/>
  <c r="J32" i="19"/>
  <c r="I32" i="19"/>
  <c r="H32" i="19"/>
  <c r="G32" i="19"/>
  <c r="F32" i="19"/>
  <c r="E32" i="19"/>
  <c r="D32" i="19"/>
  <c r="C32" i="19"/>
  <c r="B32" i="19"/>
  <c r="J30" i="19"/>
  <c r="H30" i="19"/>
  <c r="G30" i="19"/>
  <c r="F30" i="19"/>
  <c r="E30" i="19"/>
  <c r="D30" i="19"/>
  <c r="C30" i="19"/>
  <c r="B30" i="19"/>
  <c r="I28" i="19"/>
  <c r="I30" i="19" s="1"/>
  <c r="J26" i="19"/>
  <c r="I26" i="19"/>
  <c r="H26" i="19"/>
  <c r="G26" i="19"/>
  <c r="F26" i="19"/>
  <c r="E26" i="19"/>
  <c r="D26" i="19"/>
  <c r="C26" i="19"/>
  <c r="B26" i="19"/>
  <c r="J24" i="19"/>
  <c r="H24" i="19"/>
  <c r="G24" i="19"/>
  <c r="F24" i="19"/>
  <c r="E24" i="19"/>
  <c r="D24" i="19"/>
  <c r="C24" i="19"/>
  <c r="B24" i="19"/>
  <c r="I22" i="19"/>
  <c r="I24" i="19" s="1"/>
  <c r="J20" i="19"/>
  <c r="I20" i="19"/>
  <c r="H20" i="19"/>
  <c r="G20" i="19"/>
  <c r="F20" i="19"/>
  <c r="E20" i="19"/>
  <c r="D20" i="19"/>
  <c r="C20" i="19"/>
  <c r="B20" i="19"/>
  <c r="J18" i="19"/>
  <c r="H18" i="19"/>
  <c r="G18" i="19"/>
  <c r="F18" i="19"/>
  <c r="E18" i="19"/>
  <c r="D18" i="19"/>
  <c r="C18" i="19"/>
  <c r="B18" i="19"/>
  <c r="I16" i="19"/>
  <c r="I18" i="19" s="1"/>
  <c r="J14" i="19"/>
  <c r="I14" i="19"/>
  <c r="H14" i="19"/>
  <c r="G14" i="19"/>
  <c r="F14" i="19"/>
  <c r="E14" i="19"/>
  <c r="D14" i="19"/>
  <c r="C14" i="19"/>
  <c r="B14" i="19"/>
  <c r="J12" i="19"/>
  <c r="H12" i="19"/>
  <c r="G12" i="19"/>
  <c r="F12" i="19"/>
  <c r="E12" i="19"/>
  <c r="D12" i="19"/>
  <c r="C12" i="19"/>
  <c r="B12" i="19"/>
  <c r="I10" i="19"/>
  <c r="I12" i="19" s="1"/>
  <c r="J8" i="19"/>
  <c r="I8" i="19"/>
  <c r="H8" i="19"/>
  <c r="G8" i="19"/>
  <c r="F8" i="19"/>
  <c r="E8" i="19"/>
  <c r="D8" i="19"/>
  <c r="C8" i="19"/>
  <c r="B8" i="19"/>
  <c r="J6" i="19"/>
  <c r="H6" i="19"/>
  <c r="G6" i="19"/>
  <c r="F6" i="19"/>
  <c r="E6" i="19"/>
  <c r="D6" i="19"/>
  <c r="C6" i="19"/>
  <c r="B6" i="19"/>
  <c r="I4" i="19"/>
  <c r="I6" i="19" s="1"/>
  <c r="H74" i="15"/>
  <c r="G62" i="15"/>
  <c r="E56" i="15"/>
  <c r="C56" i="15"/>
  <c r="H44" i="15"/>
  <c r="E44" i="15"/>
  <c r="B38" i="15"/>
  <c r="B36" i="15"/>
  <c r="B30" i="15"/>
  <c r="F20" i="15"/>
  <c r="B20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D90" i="19" l="1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<sst xmlns="http://schemas.openxmlformats.org/spreadsheetml/2006/main" count="972" uniqueCount="50">
  <si>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</si>
  <si>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</si>
  <si>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</si>
  <si>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</si>
  <si>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</si>
  <si>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</si>
  <si>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</si>
  <si>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</si>
  <si>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</si>
  <si>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</si>
  <si>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</si>
  <si>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</si>
  <si>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</si>
  <si>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</si>
  <si>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</si>
  <si>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</si>
  <si>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</si>
  <si>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</si>
  <si>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</si>
  <si>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</si>
  <si>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</si>
  <si>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</si>
  <si>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</si>
  <si>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</si>
  <si>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</si>
  <si>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</si>
  <si>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</si>
  <si>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</si>
  <si>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</si>
  <si>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</si>
  <si>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</si>
  <si>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</si>
  <si>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</si>
  <si>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</si>
  <si>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</si>
  <si>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</si>
  <si>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</si>
  <si>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</si>
  <si>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</si>
  <si>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</si>
  <si>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</si>
  <si>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</si>
  <si>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</si>
  <si>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</si>
  <si>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</si>
  <si>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</si>
  <si>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</si>
  <si>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22. 8. 2021        </t>
  </si>
  <si>
    <t xml:space="preserve">Stav ke dni: 29. srpna 2021     </t>
  </si>
  <si>
    <t xml:space="preserve">Stav ke dni: 29. 8.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</si>
</sst>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57" t="s">
        <v>15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57" t="s">
        <v>16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8" t="s">
        <v>19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57" t="s">
        <v>24</v>
      </c>
      <c r="B63" s="58"/>
      <c r="C63" s="58"/>
      <c r="D63" s="58"/>
      <c r="E63" s="58"/>
      <c r="F63" s="58"/>
      <c r="G63" s="58"/>
      <c r="H63" s="58"/>
      <c r="I63" s="58"/>
      <c r="J63" s="59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3" t="s">
        <v>25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57" t="s">
        <v>26</v>
      </c>
      <c r="B75" s="58"/>
      <c r="C75" s="58"/>
      <c r="D75" s="58"/>
      <c r="E75" s="58"/>
      <c r="F75" s="58"/>
      <c r="G75" s="58"/>
      <c r="H75" s="58"/>
      <c r="I75" s="58"/>
      <c r="J75" s="58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#REF!=100</formula>
    </cfRule>
  </conditionalFormatting>
  <conditionalFormatting sqref="D65">
    <cfRule type="cellIs" dxfId="16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#REF!=100</formula>
    </cfRule>
  </conditionalFormatting>
  <conditionalFormatting sqref="D65">
    <cfRule type="cellIs" dxfId="10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sqref="A1:J105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5" thickBot="1" x14ac:dyDescent="0.3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5" thickBot="1" x14ac:dyDescent="0.3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5" thickBot="1" x14ac:dyDescent="0.3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5" thickBot="1" x14ac:dyDescent="0.3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5" thickBot="1" x14ac:dyDescent="0.3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5" thickBot="1" x14ac:dyDescent="0.3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5" thickBot="1" x14ac:dyDescent="0.3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5" thickBot="1" x14ac:dyDescent="0.3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5" thickBot="1" x14ac:dyDescent="0.3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5" thickBot="1" x14ac:dyDescent="0.3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5" thickBot="1" x14ac:dyDescent="0.3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5" thickBot="1" x14ac:dyDescent="0.3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5" thickBot="1" x14ac:dyDescent="0.3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5" thickBot="1" x14ac:dyDescent="0.3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5" thickBot="1" x14ac:dyDescent="0.3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5" thickBot="1" x14ac:dyDescent="0.3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5" thickBot="1" x14ac:dyDescent="0.3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5" thickBot="1" x14ac:dyDescent="0.3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5" thickBot="1" x14ac:dyDescent="0.3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5" thickBot="1" x14ac:dyDescent="0.3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5" thickBot="1" x14ac:dyDescent="0.3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5" thickBot="1" x14ac:dyDescent="0.3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5" thickBot="1" x14ac:dyDescent="0.3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5" thickBot="1" x14ac:dyDescent="0.3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5" thickBot="1" x14ac:dyDescent="0.3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5" thickBot="1" x14ac:dyDescent="0.3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5" thickBot="1" x14ac:dyDescent="0.3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5" thickBot="1" x14ac:dyDescent="0.3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5" thickBot="1" x14ac:dyDescent="0.3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5" thickBot="1" x14ac:dyDescent="0.3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5" thickBot="1" x14ac:dyDescent="0.3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5" thickBot="1" x14ac:dyDescent="0.3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5" thickBot="1" x14ac:dyDescent="0.3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5" thickBot="1" x14ac:dyDescent="0.3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5" thickBot="1" x14ac:dyDescent="0.3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5" thickBot="1" x14ac:dyDescent="0.3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.75" thickBot="1" x14ac:dyDescent="0.3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.75" thickBot="1" x14ac:dyDescent="0.3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.75" thickBot="1" x14ac:dyDescent="0.3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J82" sqref="J82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39712.730000000003</v>
      </c>
      <c r="C5" s="4">
        <v>474.97</v>
      </c>
      <c r="D5" s="4">
        <v>22997.31</v>
      </c>
      <c r="E5" s="4">
        <v>5663.16</v>
      </c>
      <c r="F5" s="4">
        <v>318.08</v>
      </c>
      <c r="G5" s="4">
        <v>0</v>
      </c>
      <c r="H5" s="4">
        <v>471.13</v>
      </c>
      <c r="I5" s="4">
        <v>69637.38</v>
      </c>
      <c r="J5" s="5">
        <v>59561.919999999998</v>
      </c>
    </row>
    <row r="6" spans="1:10" ht="16.5" thickBot="1" x14ac:dyDescent="0.3">
      <c r="A6" s="22" t="s">
        <v>12</v>
      </c>
      <c r="B6" s="56">
        <f>(B5/B4)*100</f>
        <v>25.562976026203117</v>
      </c>
      <c r="C6" s="56">
        <f>(C5/C4)*100</f>
        <v>2.8659282362446366</v>
      </c>
      <c r="D6" s="56">
        <f>(D5/D4)*100</f>
        <v>99.545026018919245</v>
      </c>
      <c r="E6" s="56">
        <f t="shared" ref="E6:J6" si="0">(E5/E4)*100</f>
        <v>14.689726871661641</v>
      </c>
      <c r="F6" s="56">
        <f t="shared" si="0"/>
        <v>7.2584215306397208</v>
      </c>
      <c r="G6" s="56">
        <f t="shared" si="0"/>
        <v>0</v>
      </c>
      <c r="H6" s="56">
        <f t="shared" si="0"/>
        <v>8.8245595961677132</v>
      </c>
      <c r="I6" s="56">
        <f t="shared" si="0"/>
        <v>27.723866903551951</v>
      </c>
      <c r="J6" s="56">
        <f t="shared" si="0"/>
        <v>73.758845575057734</v>
      </c>
    </row>
    <row r="7" spans="1:10" ht="16.5" thickBot="1" x14ac:dyDescent="0.3">
      <c r="A7" s="23" t="s">
        <v>13</v>
      </c>
      <c r="B7" s="6">
        <v>274440.83</v>
      </c>
      <c r="C7" s="7">
        <v>2441.7199999999998</v>
      </c>
      <c r="D7" s="7">
        <v>138393.81</v>
      </c>
      <c r="E7" s="7">
        <v>33792.720000000001</v>
      </c>
      <c r="F7" s="7">
        <v>1803.48</v>
      </c>
      <c r="G7" s="7">
        <v>0</v>
      </c>
      <c r="H7" s="8">
        <v>2314.4</v>
      </c>
      <c r="I7" s="10">
        <v>453186.96</v>
      </c>
      <c r="J7" s="9">
        <v>185939.18</v>
      </c>
    </row>
    <row r="8" spans="1:10" ht="16.5" thickBot="1" x14ac:dyDescent="0.3">
      <c r="A8" s="50" t="s">
        <v>14</v>
      </c>
      <c r="B8" s="47">
        <f t="shared" ref="B8:J8" si="1">(B7/B5)</f>
        <v>6.9106513201182596</v>
      </c>
      <c r="C8" s="47">
        <f t="shared" si="1"/>
        <v>5.140787839231951</v>
      </c>
      <c r="D8" s="47">
        <f t="shared" si="1"/>
        <v>6.0178259979101902</v>
      </c>
      <c r="E8" s="47">
        <f t="shared" si="1"/>
        <v>5.9671137668722061</v>
      </c>
      <c r="F8" s="47">
        <f t="shared" si="1"/>
        <v>5.669894366197183</v>
      </c>
      <c r="G8" s="47">
        <v>0</v>
      </c>
      <c r="H8" s="47">
        <f t="shared" si="1"/>
        <v>4.9124445482138688</v>
      </c>
      <c r="I8" s="47">
        <f t="shared" si="1"/>
        <v>6.5078117528258526</v>
      </c>
      <c r="J8" s="47">
        <f t="shared" si="1"/>
        <v>3.1217794859534416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13983.76</v>
      </c>
      <c r="C11" s="4">
        <v>62.32</v>
      </c>
      <c r="D11" s="49">
        <v>15127.22</v>
      </c>
      <c r="E11" s="4">
        <v>577.36</v>
      </c>
      <c r="F11" s="4">
        <v>149.44999999999999</v>
      </c>
      <c r="G11" s="4">
        <v>0</v>
      </c>
      <c r="H11" s="4">
        <v>511.44</v>
      </c>
      <c r="I11" s="4">
        <v>30411.55</v>
      </c>
      <c r="J11" s="5">
        <v>19961.45</v>
      </c>
    </row>
    <row r="12" spans="1:10" ht="16.5" thickBot="1" x14ac:dyDescent="0.3">
      <c r="A12" s="22" t="s">
        <v>12</v>
      </c>
      <c r="B12" s="46">
        <f>(B11/B10)*100</f>
        <v>20.06236599095141</v>
      </c>
      <c r="C12" s="46">
        <f t="shared" ref="C12:J12" si="2">(C11/C10)*100</f>
        <v>1.6081377135646624</v>
      </c>
      <c r="D12" s="46">
        <f>(D11/D10)*100</f>
        <v>99.232495988643564</v>
      </c>
      <c r="E12" s="46">
        <f t="shared" si="2"/>
        <v>3.5543210400956919</v>
      </c>
      <c r="F12" s="46">
        <f t="shared" si="2"/>
        <v>4.1269026001281279</v>
      </c>
      <c r="G12" s="46">
        <f t="shared" si="2"/>
        <v>0</v>
      </c>
      <c r="H12" s="46">
        <f t="shared" si="2"/>
        <v>6.2367004898487775</v>
      </c>
      <c r="I12" s="46">
        <f t="shared" si="2"/>
        <v>23.331407944564759</v>
      </c>
      <c r="J12" s="46">
        <f t="shared" si="2"/>
        <v>54.496375134968389</v>
      </c>
    </row>
    <row r="13" spans="1:10" ht="16.5" thickBot="1" x14ac:dyDescent="0.3">
      <c r="A13" s="23" t="s">
        <v>13</v>
      </c>
      <c r="B13" s="6">
        <v>94709.9</v>
      </c>
      <c r="C13" s="7">
        <v>249.28</v>
      </c>
      <c r="D13" s="7">
        <v>90317.41</v>
      </c>
      <c r="E13" s="7">
        <v>2896.18</v>
      </c>
      <c r="F13" s="7">
        <v>631.64</v>
      </c>
      <c r="G13" s="7">
        <v>0</v>
      </c>
      <c r="H13" s="8">
        <v>3051.64</v>
      </c>
      <c r="I13" s="10">
        <v>191856.05</v>
      </c>
      <c r="J13" s="11">
        <v>57561.5</v>
      </c>
    </row>
    <row r="14" spans="1:10" ht="16.5" thickBot="1" x14ac:dyDescent="0.3">
      <c r="A14" s="50" t="s">
        <v>14</v>
      </c>
      <c r="B14" s="47">
        <f t="shared" ref="B14:J14" si="3">(B13/B11)</f>
        <v>6.7728493624032442</v>
      </c>
      <c r="C14" s="47">
        <f t="shared" si="3"/>
        <v>4</v>
      </c>
      <c r="D14" s="47">
        <f t="shared" si="3"/>
        <v>5.97052267369682</v>
      </c>
      <c r="E14" s="47">
        <f t="shared" si="3"/>
        <v>5.0162463627546066</v>
      </c>
      <c r="F14" s="47">
        <f t="shared" si="3"/>
        <v>4.2264302442288395</v>
      </c>
      <c r="G14" s="47">
        <v>0</v>
      </c>
      <c r="H14" s="47">
        <f t="shared" si="3"/>
        <v>5.9667605193180036</v>
      </c>
      <c r="I14" s="47">
        <f t="shared" si="3"/>
        <v>6.3086574015464514</v>
      </c>
      <c r="J14" s="47">
        <f t="shared" si="3"/>
        <v>2.8836332029987801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9540</v>
      </c>
      <c r="C17" s="4">
        <v>0</v>
      </c>
      <c r="D17" s="4">
        <v>5854</v>
      </c>
      <c r="E17" s="4">
        <v>1319</v>
      </c>
      <c r="F17" s="4">
        <v>61</v>
      </c>
      <c r="G17" s="4">
        <v>0</v>
      </c>
      <c r="H17" s="4">
        <v>0</v>
      </c>
      <c r="I17" s="4">
        <v>16774</v>
      </c>
      <c r="J17" s="5">
        <v>10955</v>
      </c>
    </row>
    <row r="18" spans="1:10" ht="16.5" thickBot="1" x14ac:dyDescent="0.3">
      <c r="A18" s="22" t="s">
        <v>12</v>
      </c>
      <c r="B18" s="46">
        <f>(B17/B16)*100</f>
        <v>20.298429467532195</v>
      </c>
      <c r="C18" s="46">
        <f t="shared" ref="C18:J18" si="4">(C17/C16)*100</f>
        <v>0</v>
      </c>
      <c r="D18" s="46">
        <f t="shared" si="4"/>
        <v>96.234460945642482</v>
      </c>
      <c r="E18" s="46">
        <f t="shared" si="4"/>
        <v>15.501707655892647</v>
      </c>
      <c r="F18" s="46">
        <f t="shared" si="4"/>
        <v>3.9469171988534528</v>
      </c>
      <c r="G18" s="46">
        <f t="shared" si="4"/>
        <v>0</v>
      </c>
      <c r="H18" s="46">
        <f t="shared" si="4"/>
        <v>0</v>
      </c>
      <c r="I18" s="46">
        <f t="shared" si="4"/>
        <v>21.609535507066578</v>
      </c>
      <c r="J18" s="46">
        <f t="shared" si="4"/>
        <v>48.966102316134638</v>
      </c>
    </row>
    <row r="19" spans="1:10" ht="16.5" thickBot="1" x14ac:dyDescent="0.3">
      <c r="A19" s="23" t="s">
        <v>13</v>
      </c>
      <c r="B19" s="6">
        <v>70386</v>
      </c>
      <c r="C19" s="7">
        <v>0</v>
      </c>
      <c r="D19" s="7">
        <v>39256</v>
      </c>
      <c r="E19" s="7">
        <v>8481</v>
      </c>
      <c r="F19" s="7">
        <v>274</v>
      </c>
      <c r="G19" s="7">
        <v>0</v>
      </c>
      <c r="H19" s="8">
        <v>0</v>
      </c>
      <c r="I19" s="10">
        <v>118397</v>
      </c>
      <c r="J19" s="11">
        <v>34487</v>
      </c>
    </row>
    <row r="20" spans="1:10" ht="16.5" thickBot="1" x14ac:dyDescent="0.3">
      <c r="A20" s="25" t="s">
        <v>14</v>
      </c>
      <c r="B20" s="47">
        <f t="shared" ref="B20:J20" si="5">(B19/B17)</f>
        <v>7.377987421383648</v>
      </c>
      <c r="C20" s="47">
        <v>0</v>
      </c>
      <c r="D20" s="47">
        <f t="shared" si="5"/>
        <v>6.7058421592073794</v>
      </c>
      <c r="E20" s="47">
        <f t="shared" si="5"/>
        <v>6.4298711144806671</v>
      </c>
      <c r="F20" s="47">
        <f t="shared" si="5"/>
        <v>4.4918032786885247</v>
      </c>
      <c r="G20" s="47">
        <v>0</v>
      </c>
      <c r="H20" s="47">
        <v>0</v>
      </c>
      <c r="I20" s="47">
        <f t="shared" si="5"/>
        <v>7.0583641349707884</v>
      </c>
      <c r="J20" s="47">
        <f t="shared" si="5"/>
        <v>3.1480602464628022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873.15</v>
      </c>
      <c r="E23" s="4">
        <v>0</v>
      </c>
      <c r="F23" s="4">
        <v>0</v>
      </c>
      <c r="G23" s="4">
        <v>0</v>
      </c>
      <c r="H23" s="4">
        <v>0</v>
      </c>
      <c r="I23" s="4">
        <v>873.15</v>
      </c>
      <c r="J23" s="5">
        <v>736.45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68.056399943880649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4.674498273730781</v>
      </c>
      <c r="J24" s="46">
        <f t="shared" si="6"/>
        <v>15.081515339546561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4313.37</v>
      </c>
      <c r="E25" s="7">
        <v>0</v>
      </c>
      <c r="F25" s="7">
        <v>0</v>
      </c>
      <c r="G25" s="7">
        <v>0</v>
      </c>
      <c r="H25" s="8">
        <v>0</v>
      </c>
      <c r="I25" s="10">
        <v>4313.37</v>
      </c>
      <c r="J25" s="9">
        <v>2143.7399999999998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4.9400103075073014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4.9400103075073014</v>
      </c>
      <c r="J26" s="47">
        <f t="shared" si="7"/>
        <v>2.9109104487745259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15042.27</v>
      </c>
      <c r="C29" s="4">
        <v>724.08</v>
      </c>
      <c r="D29" s="4">
        <v>5442.71</v>
      </c>
      <c r="E29" s="4">
        <v>1852.17</v>
      </c>
      <c r="F29" s="4">
        <v>0</v>
      </c>
      <c r="G29" s="4">
        <v>0</v>
      </c>
      <c r="H29" s="4">
        <v>30</v>
      </c>
      <c r="I29" s="4">
        <v>23091.23</v>
      </c>
      <c r="J29" s="5">
        <v>16249.15</v>
      </c>
    </row>
    <row r="30" spans="1:10" ht="16.5" thickBot="1" x14ac:dyDescent="0.3">
      <c r="A30" s="22" t="s">
        <v>12</v>
      </c>
      <c r="B30" s="46">
        <f t="shared" ref="B30:J30" si="8">(B29/B28)*100</f>
        <v>26.378049479787276</v>
      </c>
      <c r="C30" s="46">
        <f t="shared" si="8"/>
        <v>14.152165882585182</v>
      </c>
      <c r="D30" s="46">
        <f t="shared" si="8"/>
        <v>84.921463354506315</v>
      </c>
      <c r="E30" s="46">
        <f t="shared" si="8"/>
        <v>13.028770399549803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26.486822045451447</v>
      </c>
      <c r="J30" s="46">
        <f t="shared" si="8"/>
        <v>76.40072182476095</v>
      </c>
    </row>
    <row r="31" spans="1:10" ht="16.5" thickBot="1" x14ac:dyDescent="0.3">
      <c r="A31" s="23" t="s">
        <v>13</v>
      </c>
      <c r="B31" s="6">
        <v>98617.93</v>
      </c>
      <c r="C31" s="7">
        <v>3700</v>
      </c>
      <c r="D31" s="7">
        <v>34825.14</v>
      </c>
      <c r="E31" s="7">
        <v>11044.16</v>
      </c>
      <c r="F31" s="7">
        <v>0</v>
      </c>
      <c r="G31" s="7">
        <v>0</v>
      </c>
      <c r="H31" s="8">
        <v>135</v>
      </c>
      <c r="I31" s="10">
        <v>148322.63</v>
      </c>
      <c r="J31" s="11">
        <v>49005.8</v>
      </c>
    </row>
    <row r="32" spans="1:10" ht="16.5" thickBot="1" x14ac:dyDescent="0.3">
      <c r="A32" s="24" t="s">
        <v>14</v>
      </c>
      <c r="B32" s="47">
        <f t="shared" ref="B32:J32" si="9">(B31/B29)</f>
        <v>6.5560537073194398</v>
      </c>
      <c r="C32" s="47">
        <f t="shared" si="9"/>
        <v>5.1099326041321396</v>
      </c>
      <c r="D32" s="47">
        <f t="shared" si="9"/>
        <v>6.3984926626625338</v>
      </c>
      <c r="E32" s="47">
        <f t="shared" si="9"/>
        <v>5.9628219871826014</v>
      </c>
      <c r="F32" s="47">
        <v>0</v>
      </c>
      <c r="G32" s="47">
        <v>0</v>
      </c>
      <c r="H32" s="47">
        <f t="shared" si="9"/>
        <v>4.5</v>
      </c>
      <c r="I32" s="47">
        <f t="shared" si="9"/>
        <v>6.4233317151143536</v>
      </c>
      <c r="J32" s="47">
        <f t="shared" si="9"/>
        <v>3.0158992931937982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1029.1199999999999</v>
      </c>
      <c r="C35" s="4">
        <v>0</v>
      </c>
      <c r="D35" s="4">
        <v>1977.1</v>
      </c>
      <c r="E35" s="4">
        <v>0</v>
      </c>
      <c r="F35" s="4">
        <v>0</v>
      </c>
      <c r="G35" s="4">
        <v>0</v>
      </c>
      <c r="H35" s="4">
        <v>15</v>
      </c>
      <c r="I35" s="26">
        <v>3021.22</v>
      </c>
      <c r="J35" s="5">
        <v>2547.61</v>
      </c>
    </row>
    <row r="36" spans="1:10" ht="16.5" thickBot="1" x14ac:dyDescent="0.3">
      <c r="A36" s="22" t="s">
        <v>12</v>
      </c>
      <c r="B36" s="46">
        <f t="shared" ref="B36:J36" si="10">(B35/B34)*100</f>
        <v>10.723306352792109</v>
      </c>
      <c r="C36" s="46">
        <f t="shared" si="10"/>
        <v>0</v>
      </c>
      <c r="D36" s="46">
        <f t="shared" si="10"/>
        <v>99.200216754304975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16.148165331061389</v>
      </c>
      <c r="J36" s="46">
        <f t="shared" si="10"/>
        <v>48.042460346645093</v>
      </c>
    </row>
    <row r="37" spans="1:10" ht="16.5" thickBot="1" x14ac:dyDescent="0.3">
      <c r="A37" s="23" t="s">
        <v>13</v>
      </c>
      <c r="B37" s="6">
        <v>7096.65</v>
      </c>
      <c r="C37" s="7">
        <v>0</v>
      </c>
      <c r="D37" s="7">
        <v>11486.76</v>
      </c>
      <c r="E37" s="7">
        <v>0</v>
      </c>
      <c r="F37" s="7">
        <v>0</v>
      </c>
      <c r="G37" s="7">
        <v>0</v>
      </c>
      <c r="H37" s="8">
        <v>75</v>
      </c>
      <c r="I37" s="10">
        <v>18658.41</v>
      </c>
      <c r="J37" s="11">
        <v>7701.76</v>
      </c>
    </row>
    <row r="38" spans="1:10" ht="16.5" thickBot="1" x14ac:dyDescent="0.3">
      <c r="A38" s="24" t="s">
        <v>14</v>
      </c>
      <c r="B38" s="47">
        <f t="shared" ref="B38:J38" si="11">(B37/B35)</f>
        <v>6.8958430503731343</v>
      </c>
      <c r="C38" s="47">
        <v>0</v>
      </c>
      <c r="D38" s="47">
        <f t="shared" si="11"/>
        <v>5.8099033938596936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6.1757866027631225</v>
      </c>
      <c r="J38" s="47">
        <f t="shared" si="11"/>
        <v>3.0231314840183545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7989.38</v>
      </c>
      <c r="C41" s="27">
        <v>0</v>
      </c>
      <c r="D41" s="27">
        <v>16065.47</v>
      </c>
      <c r="E41" s="27">
        <v>362</v>
      </c>
      <c r="F41" s="27">
        <v>0</v>
      </c>
      <c r="G41" s="27">
        <v>0</v>
      </c>
      <c r="H41" s="27">
        <v>65</v>
      </c>
      <c r="I41" s="4">
        <v>24481.85</v>
      </c>
      <c r="J41" s="28">
        <v>21512.46</v>
      </c>
    </row>
    <row r="42" spans="1:10" ht="16.5" thickBot="1" x14ac:dyDescent="0.3">
      <c r="A42" s="22" t="s">
        <v>12</v>
      </c>
      <c r="B42" s="46">
        <f>(B41/B40)*100</f>
        <v>13.98688002369726</v>
      </c>
      <c r="C42" s="46">
        <f t="shared" ref="C42:J42" si="12">(C41/C40)*100</f>
        <v>0</v>
      </c>
      <c r="D42" s="46">
        <f t="shared" si="12"/>
        <v>99.258594282402683</v>
      </c>
      <c r="E42" s="46">
        <f t="shared" si="12"/>
        <v>4.0756173378112583</v>
      </c>
      <c r="F42" s="46">
        <f t="shared" si="12"/>
        <v>0</v>
      </c>
      <c r="G42" s="46">
        <f t="shared" si="12"/>
        <v>0</v>
      </c>
      <c r="H42" s="46">
        <f t="shared" si="12"/>
        <v>1.1898725371926695</v>
      </c>
      <c r="I42" s="46">
        <f t="shared" si="12"/>
        <v>24.037868171093095</v>
      </c>
      <c r="J42" s="46">
        <f t="shared" si="12"/>
        <v>73.594173349024331</v>
      </c>
    </row>
    <row r="43" spans="1:10" ht="16.5" thickBot="1" x14ac:dyDescent="0.3">
      <c r="A43" s="23" t="s">
        <v>13</v>
      </c>
      <c r="B43" s="29">
        <v>49632</v>
      </c>
      <c r="C43" s="29">
        <v>0</v>
      </c>
      <c r="D43" s="29">
        <v>90250</v>
      </c>
      <c r="E43" s="29">
        <v>1658</v>
      </c>
      <c r="F43" s="29">
        <v>0</v>
      </c>
      <c r="G43" s="29">
        <v>0</v>
      </c>
      <c r="H43" s="29">
        <v>325</v>
      </c>
      <c r="I43" s="10">
        <v>141865</v>
      </c>
      <c r="J43" s="9">
        <v>62445</v>
      </c>
    </row>
    <row r="44" spans="1:10" ht="16.5" thickBot="1" x14ac:dyDescent="0.3">
      <c r="A44" s="25" t="s">
        <v>14</v>
      </c>
      <c r="B44" s="47">
        <f t="shared" ref="B44:J44" si="13">(B43/B41)</f>
        <v>6.212246757570675</v>
      </c>
      <c r="C44" s="47">
        <v>0</v>
      </c>
      <c r="D44" s="47">
        <f t="shared" si="13"/>
        <v>5.6176383261740863</v>
      </c>
      <c r="E44" s="47">
        <f t="shared" si="13"/>
        <v>4.5801104972375688</v>
      </c>
      <c r="F44" s="47">
        <v>0</v>
      </c>
      <c r="G44" s="47">
        <v>0</v>
      </c>
      <c r="H44" s="47">
        <f t="shared" si="13"/>
        <v>5</v>
      </c>
      <c r="I44" s="47">
        <f t="shared" si="13"/>
        <v>5.7947009723529881</v>
      </c>
      <c r="J44" s="47">
        <f t="shared" si="13"/>
        <v>2.9027363676678539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6142</v>
      </c>
      <c r="C47" s="4">
        <v>0</v>
      </c>
      <c r="D47" s="4">
        <v>5375.74</v>
      </c>
      <c r="E47" s="4">
        <v>1503.93</v>
      </c>
      <c r="F47" s="4">
        <v>0</v>
      </c>
      <c r="G47" s="4">
        <v>0</v>
      </c>
      <c r="H47" s="4">
        <v>381.04</v>
      </c>
      <c r="I47" s="4">
        <v>13402.71</v>
      </c>
      <c r="J47" s="5">
        <v>9877.52</v>
      </c>
    </row>
    <row r="48" spans="1:10" ht="16.5" thickBot="1" x14ac:dyDescent="0.3">
      <c r="A48" s="22" t="s">
        <v>12</v>
      </c>
      <c r="B48" s="46">
        <f>(B47/B46)*100</f>
        <v>13.797292567747583</v>
      </c>
      <c r="C48" s="46">
        <f t="shared" ref="C48:J48" si="14">(C47/C46)*100</f>
        <v>0</v>
      </c>
      <c r="D48" s="46">
        <f t="shared" si="14"/>
        <v>91.645626590791679</v>
      </c>
      <c r="E48" s="46">
        <f t="shared" si="14"/>
        <v>8.969460071818661</v>
      </c>
      <c r="F48" s="46">
        <f t="shared" si="14"/>
        <v>0</v>
      </c>
      <c r="G48" s="46">
        <f t="shared" si="14"/>
        <v>0</v>
      </c>
      <c r="H48" s="46">
        <f t="shared" si="14"/>
        <v>9.4362845248797065</v>
      </c>
      <c r="I48" s="46">
        <f t="shared" si="14"/>
        <v>16.674741083678825</v>
      </c>
      <c r="J48" s="46">
        <f t="shared" si="14"/>
        <v>44.121933972904657</v>
      </c>
    </row>
    <row r="49" spans="1:10" ht="16.5" thickBot="1" x14ac:dyDescent="0.3">
      <c r="A49" s="23" t="s">
        <v>13</v>
      </c>
      <c r="B49" s="6">
        <v>39020.74</v>
      </c>
      <c r="C49" s="7">
        <v>0</v>
      </c>
      <c r="D49" s="7">
        <v>33058.480000000003</v>
      </c>
      <c r="E49" s="7">
        <v>7862.56</v>
      </c>
      <c r="F49" s="7">
        <v>0</v>
      </c>
      <c r="G49" s="7">
        <v>0</v>
      </c>
      <c r="H49" s="8">
        <v>2298.86</v>
      </c>
      <c r="I49" s="10">
        <v>82240.639999999999</v>
      </c>
      <c r="J49" s="11">
        <v>31503.94</v>
      </c>
    </row>
    <row r="50" spans="1:10" ht="16.5" thickBot="1" x14ac:dyDescent="0.3">
      <c r="A50" s="24" t="s">
        <v>14</v>
      </c>
      <c r="B50" s="47">
        <f t="shared" ref="B50:J50" si="15">(B49/B47)</f>
        <v>6.3530999674373163</v>
      </c>
      <c r="C50" s="47">
        <v>0</v>
      </c>
      <c r="D50" s="47">
        <f t="shared" si="15"/>
        <v>6.149568245488064</v>
      </c>
      <c r="E50" s="47">
        <f t="shared" si="15"/>
        <v>5.2280092823469175</v>
      </c>
      <c r="F50" s="47">
        <v>0</v>
      </c>
      <c r="G50" s="47">
        <v>0</v>
      </c>
      <c r="H50" s="47">
        <f t="shared" si="15"/>
        <v>6.0331198824270418</v>
      </c>
      <c r="I50" s="47">
        <f t="shared" si="15"/>
        <v>6.1361202324007609</v>
      </c>
      <c r="J50" s="47">
        <f t="shared" si="15"/>
        <v>3.1894584875555805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5530.52</v>
      </c>
      <c r="C53" s="30">
        <v>76.33</v>
      </c>
      <c r="D53" s="30">
        <v>13461.95</v>
      </c>
      <c r="E53" s="30">
        <v>332.8</v>
      </c>
      <c r="F53" s="30">
        <v>0</v>
      </c>
      <c r="G53" s="30">
        <v>0</v>
      </c>
      <c r="H53" s="30">
        <v>0</v>
      </c>
      <c r="I53" s="4">
        <v>19401.599999999999</v>
      </c>
      <c r="J53" s="12">
        <v>6690.8</v>
      </c>
    </row>
    <row r="54" spans="1:10" ht="16.5" thickBot="1" x14ac:dyDescent="0.3">
      <c r="A54" s="22" t="s">
        <v>12</v>
      </c>
      <c r="B54" s="46">
        <f>(B53/B52)*100</f>
        <v>8.4159261829845988</v>
      </c>
      <c r="C54" s="46">
        <v>1.23</v>
      </c>
      <c r="D54" s="46">
        <f t="shared" ref="D54:J54" si="16">(D53/D52)*100</f>
        <v>100</v>
      </c>
      <c r="E54" s="46">
        <f t="shared" si="16"/>
        <v>1.0861051642211896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14.590386495289387</v>
      </c>
      <c r="J54" s="46">
        <f t="shared" si="16"/>
        <v>18.793215365001217</v>
      </c>
    </row>
    <row r="55" spans="1:10" ht="16.5" thickBot="1" x14ac:dyDescent="0.3">
      <c r="A55" s="23" t="s">
        <v>13</v>
      </c>
      <c r="B55" s="6">
        <v>38455.5</v>
      </c>
      <c r="C55" s="7">
        <v>267.14999999999998</v>
      </c>
      <c r="D55" s="7">
        <v>86445.6</v>
      </c>
      <c r="E55" s="7">
        <v>1703.11</v>
      </c>
      <c r="F55" s="7">
        <v>0</v>
      </c>
      <c r="G55" s="7">
        <v>0</v>
      </c>
      <c r="H55" s="8">
        <v>0</v>
      </c>
      <c r="I55" s="10">
        <v>126871.36</v>
      </c>
      <c r="J55" s="11">
        <v>23181.05</v>
      </c>
    </row>
    <row r="56" spans="1:10" ht="16.5" thickBot="1" x14ac:dyDescent="0.3">
      <c r="A56" s="24" t="s">
        <v>14</v>
      </c>
      <c r="B56" s="47">
        <f t="shared" ref="B56:J56" si="17">(B55/B53)</f>
        <v>6.953324461352639</v>
      </c>
      <c r="C56" s="47">
        <f t="shared" si="17"/>
        <v>3.4999344949561113</v>
      </c>
      <c r="D56" s="47">
        <f t="shared" si="17"/>
        <v>6.421476829136938</v>
      </c>
      <c r="E56" s="47">
        <f t="shared" si="17"/>
        <v>5.1175180288461535</v>
      </c>
      <c r="F56" s="47">
        <v>0</v>
      </c>
      <c r="G56" s="47">
        <v>0</v>
      </c>
      <c r="H56" s="47">
        <v>0</v>
      </c>
      <c r="I56" s="47">
        <f t="shared" si="17"/>
        <v>6.5392215075045366</v>
      </c>
      <c r="J56" s="47">
        <f t="shared" si="17"/>
        <v>3.4646155915585579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65451</v>
      </c>
      <c r="C59" s="4">
        <v>3937.34</v>
      </c>
      <c r="D59" s="4">
        <v>10661.74</v>
      </c>
      <c r="E59" s="4">
        <v>14025.94</v>
      </c>
      <c r="F59" s="4">
        <v>550</v>
      </c>
      <c r="G59" s="4">
        <v>334</v>
      </c>
      <c r="H59" s="4">
        <v>1134.74</v>
      </c>
      <c r="I59" s="4">
        <v>96094.76</v>
      </c>
      <c r="J59" s="5">
        <v>28433.279999999999</v>
      </c>
    </row>
    <row r="60" spans="1:10" ht="16.5" thickBot="1" x14ac:dyDescent="0.3">
      <c r="A60" s="33" t="s">
        <v>12</v>
      </c>
      <c r="B60" s="46">
        <f>(B59/B58)*100</f>
        <v>71.706958897914291</v>
      </c>
      <c r="C60" s="46">
        <f t="shared" ref="C60:J60" si="18">(C59/C58)*100</f>
        <v>44.715772163456847</v>
      </c>
      <c r="D60" s="46">
        <f t="shared" si="18"/>
        <v>100</v>
      </c>
      <c r="E60" s="46">
        <f t="shared" si="18"/>
        <v>55.639459835564189</v>
      </c>
      <c r="F60" s="46">
        <f t="shared" si="18"/>
        <v>27.411870835264622</v>
      </c>
      <c r="G60" s="46">
        <f t="shared" si="18"/>
        <v>12.983882880711548</v>
      </c>
      <c r="H60" s="46">
        <f t="shared" si="18"/>
        <v>58.37049839765848</v>
      </c>
      <c r="I60" s="46">
        <f t="shared" si="18"/>
        <v>67.447149714727217</v>
      </c>
      <c r="J60" s="46">
        <f t="shared" si="18"/>
        <v>87.646667159872749</v>
      </c>
    </row>
    <row r="61" spans="1:10" ht="16.5" thickBot="1" x14ac:dyDescent="0.3">
      <c r="A61" s="34" t="s">
        <v>13</v>
      </c>
      <c r="B61" s="6">
        <v>436068.63</v>
      </c>
      <c r="C61" s="7">
        <v>20934.02</v>
      </c>
      <c r="D61" s="7">
        <v>63050.42</v>
      </c>
      <c r="E61" s="7">
        <v>83803.81</v>
      </c>
      <c r="F61" s="7">
        <v>2501</v>
      </c>
      <c r="G61" s="7">
        <v>1171.5999999999999</v>
      </c>
      <c r="H61" s="8">
        <v>6062.01</v>
      </c>
      <c r="I61" s="10">
        <v>613591.49</v>
      </c>
      <c r="J61" s="11">
        <v>78854.14</v>
      </c>
    </row>
    <row r="62" spans="1:10" ht="16.5" thickBot="1" x14ac:dyDescent="0.3">
      <c r="A62" s="52" t="s">
        <v>14</v>
      </c>
      <c r="B62" s="47">
        <f t="shared" ref="B62:J62" si="19">(B61/B59)</f>
        <v>6.662520511527708</v>
      </c>
      <c r="C62" s="47">
        <f t="shared" si="19"/>
        <v>5.3167925553800277</v>
      </c>
      <c r="D62" s="47">
        <f t="shared" si="19"/>
        <v>5.9137082690067473</v>
      </c>
      <c r="E62" s="47">
        <f t="shared" si="19"/>
        <v>5.9749157632215733</v>
      </c>
      <c r="F62" s="47">
        <f t="shared" si="19"/>
        <v>4.5472727272727269</v>
      </c>
      <c r="G62" s="47">
        <f t="shared" si="19"/>
        <v>3.5077844311377242</v>
      </c>
      <c r="H62" s="47">
        <f t="shared" si="19"/>
        <v>5.3422017378430304</v>
      </c>
      <c r="I62" s="47">
        <f t="shared" si="19"/>
        <v>6.3852752220828695</v>
      </c>
      <c r="J62" s="47">
        <f t="shared" si="19"/>
        <v>2.773304381344678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16056.83</v>
      </c>
      <c r="C65" s="4">
        <v>176.89</v>
      </c>
      <c r="D65" s="13">
        <v>2476.84</v>
      </c>
      <c r="E65" s="14">
        <v>16426.66</v>
      </c>
      <c r="F65" s="4">
        <v>34.06</v>
      </c>
      <c r="G65" s="4">
        <v>0</v>
      </c>
      <c r="H65" s="4">
        <v>0</v>
      </c>
      <c r="I65" s="4">
        <v>35171.279999999999</v>
      </c>
      <c r="J65" s="5">
        <v>16941.349999999999</v>
      </c>
    </row>
    <row r="66" spans="1:10" ht="16.5" thickBot="1" x14ac:dyDescent="0.3">
      <c r="A66" s="22" t="s">
        <v>12</v>
      </c>
      <c r="B66" s="46">
        <f>(B65/B64)*100</f>
        <v>40.544642757943627</v>
      </c>
      <c r="C66" s="46">
        <f t="shared" ref="C66:J66" si="20">(C65/C64)*100</f>
        <v>2.0558397167917786</v>
      </c>
      <c r="D66" s="46">
        <f t="shared" si="20"/>
        <v>81.936431482559684</v>
      </c>
      <c r="E66" s="46">
        <f t="shared" si="20"/>
        <v>51.031746771422625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39.857736743166868</v>
      </c>
      <c r="J66" s="46">
        <f t="shared" si="20"/>
        <v>78.40244833093378</v>
      </c>
    </row>
    <row r="67" spans="1:10" ht="16.5" thickBot="1" x14ac:dyDescent="0.3">
      <c r="A67" s="23" t="s">
        <v>13</v>
      </c>
      <c r="B67" s="6">
        <v>121815</v>
      </c>
      <c r="C67" s="7">
        <v>1020.6</v>
      </c>
      <c r="D67" s="7">
        <v>14621.39</v>
      </c>
      <c r="E67" s="7">
        <v>107294.1</v>
      </c>
      <c r="F67" s="7">
        <v>182</v>
      </c>
      <c r="G67" s="7">
        <v>0</v>
      </c>
      <c r="H67" s="8">
        <v>0</v>
      </c>
      <c r="I67" s="10">
        <v>244933.09</v>
      </c>
      <c r="J67" s="11">
        <v>55936.5</v>
      </c>
    </row>
    <row r="68" spans="1:10" ht="16.5" thickBot="1" x14ac:dyDescent="0.3">
      <c r="A68" s="53" t="s">
        <v>14</v>
      </c>
      <c r="B68" s="47">
        <f t="shared" ref="B68:J68" si="21">(B67/B65)</f>
        <v>7.5864912314572681</v>
      </c>
      <c r="C68" s="47">
        <f t="shared" si="21"/>
        <v>5.7696873763355763</v>
      </c>
      <c r="D68" s="47">
        <f t="shared" si="21"/>
        <v>5.903243649165872</v>
      </c>
      <c r="E68" s="47">
        <f t="shared" si="21"/>
        <v>6.5317051670881368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6.9640084182321482</v>
      </c>
      <c r="J68" s="47">
        <f t="shared" si="21"/>
        <v>3.3017734714175675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17684.72</v>
      </c>
      <c r="C71" s="4">
        <v>702.4</v>
      </c>
      <c r="D71" s="4">
        <v>3235.72</v>
      </c>
      <c r="E71" s="4">
        <v>6450.85</v>
      </c>
      <c r="F71" s="4">
        <v>172.94</v>
      </c>
      <c r="G71" s="4">
        <v>111.25</v>
      </c>
      <c r="H71" s="4">
        <v>42.69</v>
      </c>
      <c r="I71" s="4">
        <v>28400.57</v>
      </c>
      <c r="J71" s="12">
        <v>11558.08</v>
      </c>
    </row>
    <row r="72" spans="1:10" ht="16.5" thickBot="1" x14ac:dyDescent="0.3">
      <c r="A72" s="22" t="s">
        <v>12</v>
      </c>
      <c r="B72" s="46">
        <f>(B71/B70)*100</f>
        <v>68.472601233416867</v>
      </c>
      <c r="C72" s="46">
        <f t="shared" ref="C72:J72" si="22">(C71/C70)*100</f>
        <v>14.836312635578846</v>
      </c>
      <c r="D72" s="46">
        <f t="shared" si="22"/>
        <v>99.371961537634704</v>
      </c>
      <c r="E72" s="46">
        <f t="shared" si="22"/>
        <v>80.019078003979331</v>
      </c>
      <c r="F72" s="46">
        <f t="shared" si="22"/>
        <v>56.584759349540292</v>
      </c>
      <c r="G72" s="46">
        <f t="shared" si="22"/>
        <v>7.3005873281490965</v>
      </c>
      <c r="H72" s="46">
        <f t="shared" si="22"/>
        <v>6.9961815172323361</v>
      </c>
      <c r="I72" s="46">
        <f t="shared" si="22"/>
        <v>64.081792900376257</v>
      </c>
      <c r="J72" s="46">
        <f t="shared" si="22"/>
        <v>92.005056342557651</v>
      </c>
    </row>
    <row r="73" spans="1:10" ht="16.5" thickBot="1" x14ac:dyDescent="0.3">
      <c r="A73" s="23" t="s">
        <v>13</v>
      </c>
      <c r="B73" s="6">
        <v>123770.71</v>
      </c>
      <c r="C73" s="7">
        <v>4559.18</v>
      </c>
      <c r="D73" s="7">
        <v>18547.580000000002</v>
      </c>
      <c r="E73" s="7">
        <v>41235.519999999997</v>
      </c>
      <c r="F73" s="7">
        <v>1212.3800000000001</v>
      </c>
      <c r="G73" s="7">
        <v>410.75</v>
      </c>
      <c r="H73" s="8">
        <v>168</v>
      </c>
      <c r="I73" s="10">
        <v>189973.19</v>
      </c>
      <c r="J73" s="9">
        <v>36032.11</v>
      </c>
    </row>
    <row r="74" spans="1:10" ht="16.5" thickBot="1" x14ac:dyDescent="0.3">
      <c r="A74" s="50" t="s">
        <v>14</v>
      </c>
      <c r="B74" s="47">
        <f t="shared" ref="B74:J74" si="23">(B73/B71)</f>
        <v>6.998737328043644</v>
      </c>
      <c r="C74" s="47">
        <f t="shared" si="23"/>
        <v>6.4908599088838272</v>
      </c>
      <c r="D74" s="47">
        <f t="shared" si="23"/>
        <v>5.7321338063862148</v>
      </c>
      <c r="E74" s="47">
        <f t="shared" si="23"/>
        <v>6.3922614849205912</v>
      </c>
      <c r="F74" s="47">
        <f t="shared" si="23"/>
        <v>7.0104082340696205</v>
      </c>
      <c r="G74" s="47">
        <f t="shared" si="23"/>
        <v>3.6921348314606743</v>
      </c>
      <c r="H74" s="47">
        <f t="shared" si="23"/>
        <v>3.9353478566408997</v>
      </c>
      <c r="I74" s="47">
        <f t="shared" si="23"/>
        <v>6.6890625786735969</v>
      </c>
      <c r="J74" s="47">
        <f t="shared" si="23"/>
        <v>3.1174823154018663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6488.21</v>
      </c>
      <c r="C77" s="4">
        <v>80</v>
      </c>
      <c r="D77" s="4">
        <v>3677.27</v>
      </c>
      <c r="E77" s="4">
        <v>2008.84</v>
      </c>
      <c r="F77" s="4">
        <v>59.33</v>
      </c>
      <c r="G77" s="4">
        <v>0</v>
      </c>
      <c r="H77" s="4">
        <v>107.24</v>
      </c>
      <c r="I77" s="4">
        <v>12420.89</v>
      </c>
      <c r="J77" s="5">
        <v>9016.1</v>
      </c>
    </row>
    <row r="78" spans="1:10" ht="16.5" thickBot="1" x14ac:dyDescent="0.3">
      <c r="A78" s="22" t="s">
        <v>12</v>
      </c>
      <c r="B78" s="46">
        <f t="shared" ref="B78:J78" si="24">(B77/B76)*100</f>
        <v>17.914101790661942</v>
      </c>
      <c r="C78" s="46">
        <f t="shared" si="24"/>
        <v>2.1425089851470567</v>
      </c>
      <c r="D78" s="46">
        <f t="shared" si="24"/>
        <v>82.873472294527417</v>
      </c>
      <c r="E78" s="46">
        <f t="shared" si="24"/>
        <v>16.57815750751606</v>
      </c>
      <c r="F78" s="46">
        <f t="shared" si="24"/>
        <v>9.2270606531881807</v>
      </c>
      <c r="G78" s="46">
        <f t="shared" si="24"/>
        <v>0</v>
      </c>
      <c r="H78" s="46">
        <f t="shared" si="24"/>
        <v>10.17187085024851</v>
      </c>
      <c r="I78" s="46">
        <f t="shared" si="24"/>
        <v>20.263154159742154</v>
      </c>
      <c r="J78" s="46">
        <f t="shared" si="24"/>
        <v>52.190367696048902</v>
      </c>
    </row>
    <row r="79" spans="1:10" ht="16.5" thickBot="1" x14ac:dyDescent="0.3">
      <c r="A79" s="23" t="s">
        <v>13</v>
      </c>
      <c r="B79" s="6">
        <v>44327.21</v>
      </c>
      <c r="C79" s="7">
        <v>548</v>
      </c>
      <c r="D79" s="7">
        <v>21614.81</v>
      </c>
      <c r="E79" s="7">
        <v>11111</v>
      </c>
      <c r="F79" s="7">
        <v>296.64999999999998</v>
      </c>
      <c r="G79" s="7">
        <v>0</v>
      </c>
      <c r="H79" s="8">
        <v>624.87</v>
      </c>
      <c r="I79" s="10">
        <v>78522.539999999994</v>
      </c>
      <c r="J79" s="9">
        <v>33915.01</v>
      </c>
    </row>
    <row r="80" spans="1:10" ht="16.5" thickBot="1" x14ac:dyDescent="0.3">
      <c r="A80" s="24" t="s">
        <v>14</v>
      </c>
      <c r="B80" s="47">
        <f t="shared" ref="B80:J80" si="25">(B79/B77)</f>
        <v>6.8319628988580821</v>
      </c>
      <c r="C80" s="47">
        <f t="shared" si="25"/>
        <v>6.85</v>
      </c>
      <c r="D80" s="47">
        <f t="shared" si="25"/>
        <v>5.8779502185044885</v>
      </c>
      <c r="E80" s="47">
        <f t="shared" si="25"/>
        <v>5.5310527468588839</v>
      </c>
      <c r="F80" s="47">
        <f t="shared" si="25"/>
        <v>5</v>
      </c>
      <c r="G80" s="47">
        <v>0</v>
      </c>
      <c r="H80" s="47">
        <f t="shared" si="25"/>
        <v>5.8268370011189861</v>
      </c>
      <c r="I80" s="47">
        <f t="shared" si="25"/>
        <v>6.3218126881407049</v>
      </c>
      <c r="J80" s="47">
        <f t="shared" si="25"/>
        <v>3.7616053504286775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204650.54</v>
      </c>
      <c r="C89" s="49">
        <f t="shared" ref="C89:J89" si="26">C5+C11+C17+C23+C29+C35+C41+C47+C53+C59+C65+C71+C77</f>
        <v>6234.33</v>
      </c>
      <c r="D89" s="49">
        <f t="shared" si="26"/>
        <v>107226.22</v>
      </c>
      <c r="E89" s="49">
        <f t="shared" si="26"/>
        <v>50522.71</v>
      </c>
      <c r="F89" s="49">
        <f t="shared" si="26"/>
        <v>1344.86</v>
      </c>
      <c r="G89" s="49">
        <f t="shared" si="26"/>
        <v>445.25</v>
      </c>
      <c r="H89" s="49">
        <f t="shared" si="26"/>
        <v>2758.2799999999997</v>
      </c>
      <c r="I89" s="49">
        <f t="shared" si="26"/>
        <v>373182.19</v>
      </c>
      <c r="J89" s="49">
        <f t="shared" si="26"/>
        <v>214041.16999999995</v>
      </c>
    </row>
    <row r="90" spans="1:10" ht="15.75" thickBot="1" x14ac:dyDescent="0.3">
      <c r="A90" s="44" t="s">
        <v>12</v>
      </c>
      <c r="B90" s="46">
        <f>(B89/B88)*100</f>
        <v>28.842802069770361</v>
      </c>
      <c r="C90" s="46">
        <f t="shared" ref="C90:J90" si="27">(C89/C88)*100</f>
        <v>8.2851101832089888</v>
      </c>
      <c r="D90" s="46">
        <f t="shared" si="27"/>
        <v>96.594942040991654</v>
      </c>
      <c r="E90" s="46">
        <f t="shared" si="27"/>
        <v>23.418655731872072</v>
      </c>
      <c r="F90" s="46">
        <f t="shared" si="27"/>
        <v>5.34652890666215</v>
      </c>
      <c r="G90" s="46">
        <f t="shared" si="27"/>
        <v>0.77145747679606647</v>
      </c>
      <c r="H90" s="46">
        <f t="shared" si="27"/>
        <v>6.7512056336249335</v>
      </c>
      <c r="I90" s="46">
        <f t="shared" si="27"/>
        <v>30.210979197031889</v>
      </c>
      <c r="J90" s="46">
        <f t="shared" si="27"/>
        <v>62.527507907112842</v>
      </c>
    </row>
    <row r="91" spans="1:10" ht="15.75" thickBot="1" x14ac:dyDescent="0.3">
      <c r="A91" s="45" t="s">
        <v>13</v>
      </c>
      <c r="B91" s="49">
        <f>B7+B13+B19+B25+B31+B37+B43+B49+B55+B61+B67+B73+B79</f>
        <v>1398341.0999999999</v>
      </c>
      <c r="C91" s="49">
        <f t="shared" ref="C91:J91" si="28">C7+C13+C19+C25+C31+C37+C43+C49+C55+C61+C67+C73+C79</f>
        <v>33719.949999999997</v>
      </c>
      <c r="D91" s="49">
        <f t="shared" si="28"/>
        <v>646180.77</v>
      </c>
      <c r="E91" s="49">
        <f t="shared" si="28"/>
        <v>310882.15999999997</v>
      </c>
      <c r="F91" s="49">
        <f t="shared" si="28"/>
        <v>6901.15</v>
      </c>
      <c r="G91" s="49">
        <f t="shared" si="28"/>
        <v>1582.35</v>
      </c>
      <c r="H91" s="49">
        <f t="shared" si="28"/>
        <v>15054.78</v>
      </c>
      <c r="I91" s="49">
        <f t="shared" si="28"/>
        <v>2412731.73</v>
      </c>
      <c r="J91" s="49">
        <f t="shared" si="28"/>
        <v>658706.73</v>
      </c>
    </row>
    <row r="92" spans="1:10" ht="15.75" thickBot="1" x14ac:dyDescent="0.3">
      <c r="A92" s="44" t="s">
        <v>14</v>
      </c>
      <c r="B92" s="47">
        <f t="shared" ref="B92:J92" si="29">(B91/B89)</f>
        <v>6.8328238957981728</v>
      </c>
      <c r="C92" s="47">
        <f t="shared" si="29"/>
        <v>5.4087528250830479</v>
      </c>
      <c r="D92" s="47">
        <f t="shared" si="29"/>
        <v>6.0263317125232989</v>
      </c>
      <c r="E92" s="47">
        <f t="shared" si="29"/>
        <v>6.1533152121095638</v>
      </c>
      <c r="F92" s="47">
        <f t="shared" si="29"/>
        <v>5.1315006766503579</v>
      </c>
      <c r="G92" s="47">
        <f t="shared" si="29"/>
        <v>3.5538461538461537</v>
      </c>
      <c r="H92" s="47">
        <f t="shared" si="29"/>
        <v>5.4580318169293918</v>
      </c>
      <c r="I92" s="47">
        <f t="shared" si="29"/>
        <v>6.4652917386009232</v>
      </c>
      <c r="J92" s="47">
        <f t="shared" si="29"/>
        <v>3.0774767770144411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D71" sqref="D7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G14" sqref="G14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B410C0-0B43-45E8-A972-75664A591E7F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8C143806-9344-4C16-951F-1F8C29649538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A87" sqref="A87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30.75" thickBot="1" x14ac:dyDescent="0.3">
      <c r="A2" s="1" t="s">
        <v>48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8" t="s">
        <v>15</v>
      </c>
      <c r="B9" s="69"/>
      <c r="C9" s="69"/>
      <c r="D9" s="69"/>
      <c r="E9" s="69"/>
      <c r="F9" s="69"/>
      <c r="G9" s="69"/>
      <c r="H9" s="69"/>
      <c r="I9" s="69"/>
      <c r="J9" s="69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8" t="s">
        <v>16</v>
      </c>
      <c r="B15" s="69"/>
      <c r="C15" s="69"/>
      <c r="D15" s="69"/>
      <c r="E15" s="69"/>
      <c r="F15" s="69"/>
      <c r="G15" s="69"/>
      <c r="H15" s="69"/>
      <c r="I15" s="69"/>
      <c r="J15" s="69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3" t="s">
        <v>17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7" t="s">
        <v>18</v>
      </c>
      <c r="B27" s="58"/>
      <c r="C27" s="58"/>
      <c r="D27" s="58"/>
      <c r="E27" s="58"/>
      <c r="F27" s="58"/>
      <c r="G27" s="58"/>
      <c r="H27" s="58"/>
      <c r="I27" s="58"/>
      <c r="J27" s="59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7" t="s">
        <v>20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7" t="s">
        <v>21</v>
      </c>
      <c r="B45" s="58"/>
      <c r="C45" s="58"/>
      <c r="D45" s="58"/>
      <c r="E45" s="58"/>
      <c r="F45" s="58"/>
      <c r="G45" s="58"/>
      <c r="H45" s="58"/>
      <c r="I45" s="58"/>
      <c r="J45" s="59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7" t="s">
        <v>22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7" t="s">
        <v>23</v>
      </c>
      <c r="B57" s="58"/>
      <c r="C57" s="58"/>
      <c r="D57" s="58"/>
      <c r="E57" s="58"/>
      <c r="F57" s="58"/>
      <c r="G57" s="58"/>
      <c r="H57" s="58"/>
      <c r="I57" s="58"/>
      <c r="J57" s="58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8" t="s">
        <v>24</v>
      </c>
      <c r="B63" s="69"/>
      <c r="C63" s="69"/>
      <c r="D63" s="69"/>
      <c r="E63" s="69"/>
      <c r="F63" s="69"/>
      <c r="G63" s="69"/>
      <c r="H63" s="69"/>
      <c r="I63" s="69"/>
      <c r="J63" s="72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0" t="s">
        <v>25</v>
      </c>
      <c r="B69" s="71"/>
      <c r="C69" s="71"/>
      <c r="D69" s="71"/>
      <c r="E69" s="71"/>
      <c r="F69" s="71"/>
      <c r="G69" s="71"/>
      <c r="H69" s="71"/>
      <c r="I69" s="71"/>
      <c r="J69" s="71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8" t="s">
        <v>26</v>
      </c>
      <c r="B75" s="69"/>
      <c r="C75" s="69"/>
      <c r="D75" s="69"/>
      <c r="E75" s="69"/>
      <c r="F75" s="69"/>
      <c r="G75" s="69"/>
      <c r="H75" s="69"/>
      <c r="I75" s="69"/>
      <c r="J75" s="69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0" t="s">
        <v>31</v>
      </c>
      <c r="B85" s="60"/>
      <c r="C85" s="60"/>
      <c r="D85" s="60"/>
      <c r="E85" s="60"/>
      <c r="F85" s="60"/>
      <c r="G85" s="60"/>
      <c r="H85" s="60"/>
      <c r="I85" s="60"/>
      <c r="J85" s="60"/>
    </row>
    <row r="86" spans="1:10" ht="16.5" thickBot="1" x14ac:dyDescent="0.3">
      <c r="A86" s="65" t="s">
        <v>29</v>
      </c>
      <c r="B86" s="66"/>
      <c r="C86" s="66"/>
      <c r="D86" s="66"/>
      <c r="E86" s="66"/>
      <c r="F86" s="66"/>
      <c r="G86" s="66"/>
      <c r="H86" s="66"/>
      <c r="I86" s="66"/>
      <c r="J86" s="67"/>
    </row>
    <row r="87" spans="1:10" ht="17.25" thickTop="1" thickBot="1" x14ac:dyDescent="0.3">
      <c r="A87" s="15" t="s">
        <v>49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  <vt:lpstr>29. 8. 2021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dcterms:created xsi:type="dcterms:W3CDTF">2021-03-15T07:58:23Z</dcterms:created>
  <dcterms:modified xsi:type="dcterms:W3CDTF">2021-08-09T09:37:30Z</dcterms:modified>
</cp:coreProperties>
</file>