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1\"/>
    </mc:Choice>
  </mc:AlternateContent>
  <bookViews>
    <workbookView xWindow="0" yWindow="0" windowWidth="24000" windowHeight="9600" activeTab="6"/>
  </bookViews>
  <sheets>
    <sheet name="6. 7. 2021" sheetId="12" r:id="rId1"/>
    <sheet name="12. 7. 2021" sheetId="2" r:id="rId2"/>
    <sheet name="19. 7. 2021" sheetId="3" r:id="rId3"/>
    <sheet name="25. 7. 2021" sheetId="4" r:id="rId4"/>
    <sheet name="1. 8. 2021" sheetId="14" r:id="rId5"/>
    <sheet name="8. 8. 2021" sheetId="15" r:id="rId6"/>
    <sheet name="15. 8. 2021" sheetId="19" r:id="rId7"/>
    <sheet name="22. 8. 2021" sheetId="20" r:id="rId8"/>
    <sheet name="29. 8. 2021" sheetId="2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5" l="1"/>
  <c r="G72" i="15" l="1"/>
  <c r="D24" i="15" l="1"/>
  <c r="B78" i="15" l="1"/>
  <c r="C18" i="15" l="1"/>
  <c r="G92" i="21" l="1"/>
  <c r="C92" i="21"/>
  <c r="J91" i="21"/>
  <c r="J92" i="21" s="1"/>
  <c r="I91" i="21"/>
  <c r="H91" i="21"/>
  <c r="H92" i="21" s="1"/>
  <c r="G91" i="21"/>
  <c r="F91" i="21"/>
  <c r="F92" i="21" s="1"/>
  <c r="E91" i="21"/>
  <c r="D91" i="21"/>
  <c r="D92" i="21" s="1"/>
  <c r="C91" i="21"/>
  <c r="B91" i="21"/>
  <c r="B92" i="21" s="1"/>
  <c r="I90" i="21"/>
  <c r="G90" i="21"/>
  <c r="E90" i="21"/>
  <c r="C90" i="21"/>
  <c r="J89" i="21"/>
  <c r="J90" i="21" s="1"/>
  <c r="I89" i="21"/>
  <c r="I92" i="21" s="1"/>
  <c r="H89" i="21"/>
  <c r="H90" i="21" s="1"/>
  <c r="G89" i="21"/>
  <c r="F89" i="21"/>
  <c r="F90" i="21" s="1"/>
  <c r="E89" i="21"/>
  <c r="E92" i="21" s="1"/>
  <c r="D89" i="21"/>
  <c r="D90" i="21" s="1"/>
  <c r="C89" i="21"/>
  <c r="B89" i="21"/>
  <c r="B90" i="21" s="1"/>
  <c r="I88" i="21"/>
  <c r="J80" i="21"/>
  <c r="I80" i="21"/>
  <c r="H80" i="21"/>
  <c r="G80" i="21"/>
  <c r="F80" i="21"/>
  <c r="E80" i="21"/>
  <c r="D80" i="21"/>
  <c r="C80" i="21"/>
  <c r="B80" i="21"/>
  <c r="J78" i="21"/>
  <c r="H78" i="21"/>
  <c r="G78" i="21"/>
  <c r="F78" i="21"/>
  <c r="E78" i="21"/>
  <c r="D78" i="21"/>
  <c r="C78" i="21"/>
  <c r="B78" i="21"/>
  <c r="I76" i="21"/>
  <c r="I78" i="21" s="1"/>
  <c r="J74" i="21"/>
  <c r="I74" i="21"/>
  <c r="H74" i="21"/>
  <c r="G74" i="21"/>
  <c r="F74" i="21"/>
  <c r="E74" i="21"/>
  <c r="D74" i="21"/>
  <c r="C74" i="21"/>
  <c r="B74" i="21"/>
  <c r="J72" i="21"/>
  <c r="H72" i="21"/>
  <c r="G72" i="21"/>
  <c r="F72" i="21"/>
  <c r="E72" i="21"/>
  <c r="D72" i="21"/>
  <c r="C72" i="21"/>
  <c r="B72" i="21"/>
  <c r="I70" i="21"/>
  <c r="I72" i="21" s="1"/>
  <c r="J68" i="21"/>
  <c r="I68" i="21"/>
  <c r="H68" i="21"/>
  <c r="G68" i="21"/>
  <c r="F68" i="21"/>
  <c r="E68" i="21"/>
  <c r="D68" i="21"/>
  <c r="C68" i="21"/>
  <c r="B68" i="21"/>
  <c r="J66" i="21"/>
  <c r="H66" i="21"/>
  <c r="G66" i="21"/>
  <c r="F66" i="21"/>
  <c r="E66" i="21"/>
  <c r="D66" i="21"/>
  <c r="C66" i="21"/>
  <c r="B66" i="21"/>
  <c r="I64" i="21"/>
  <c r="I66" i="21" s="1"/>
  <c r="J62" i="21"/>
  <c r="I62" i="21"/>
  <c r="H62" i="21"/>
  <c r="G62" i="21"/>
  <c r="F62" i="21"/>
  <c r="E62" i="21"/>
  <c r="D62" i="21"/>
  <c r="C62" i="21"/>
  <c r="B62" i="21"/>
  <c r="J60" i="21"/>
  <c r="H60" i="21"/>
  <c r="G60" i="21"/>
  <c r="F60" i="21"/>
  <c r="E60" i="21"/>
  <c r="D60" i="21"/>
  <c r="C60" i="21"/>
  <c r="B60" i="21"/>
  <c r="I58" i="21"/>
  <c r="I60" i="21" s="1"/>
  <c r="J56" i="21"/>
  <c r="I56" i="21"/>
  <c r="H56" i="21"/>
  <c r="G56" i="21"/>
  <c r="F56" i="21"/>
  <c r="E56" i="21"/>
  <c r="D56" i="21"/>
  <c r="C56" i="21"/>
  <c r="B56" i="21"/>
  <c r="J54" i="21"/>
  <c r="H54" i="21"/>
  <c r="G54" i="21"/>
  <c r="F54" i="21"/>
  <c r="E54" i="21"/>
  <c r="D54" i="21"/>
  <c r="C54" i="21"/>
  <c r="B54" i="21"/>
  <c r="I52" i="21"/>
  <c r="I54" i="21" s="1"/>
  <c r="J50" i="21"/>
  <c r="I50" i="21"/>
  <c r="H50" i="21"/>
  <c r="G50" i="21"/>
  <c r="F50" i="21"/>
  <c r="E50" i="21"/>
  <c r="D50" i="21"/>
  <c r="C50" i="21"/>
  <c r="B50" i="21"/>
  <c r="J48" i="21"/>
  <c r="H48" i="21"/>
  <c r="G48" i="21"/>
  <c r="F48" i="21"/>
  <c r="E48" i="21"/>
  <c r="D48" i="21"/>
  <c r="C48" i="21"/>
  <c r="B48" i="21"/>
  <c r="I46" i="21"/>
  <c r="I48" i="21" s="1"/>
  <c r="J44" i="21"/>
  <c r="I44" i="21"/>
  <c r="H44" i="21"/>
  <c r="G44" i="21"/>
  <c r="F44" i="21"/>
  <c r="E44" i="21"/>
  <c r="D44" i="21"/>
  <c r="C44" i="21"/>
  <c r="B44" i="21"/>
  <c r="J42" i="21"/>
  <c r="H42" i="21"/>
  <c r="G42" i="21"/>
  <c r="F42" i="21"/>
  <c r="E42" i="21"/>
  <c r="D42" i="21"/>
  <c r="C42" i="21"/>
  <c r="B42" i="21"/>
  <c r="I40" i="21"/>
  <c r="I42" i="21" s="1"/>
  <c r="J38" i="21"/>
  <c r="I38" i="21"/>
  <c r="H38" i="21"/>
  <c r="G38" i="21"/>
  <c r="F38" i="21"/>
  <c r="E38" i="21"/>
  <c r="D38" i="21"/>
  <c r="C38" i="21"/>
  <c r="B38" i="21"/>
  <c r="J36" i="21"/>
  <c r="H36" i="21"/>
  <c r="G36" i="21"/>
  <c r="F36" i="21"/>
  <c r="E36" i="21"/>
  <c r="D36" i="21"/>
  <c r="C36" i="21"/>
  <c r="B36" i="21"/>
  <c r="I34" i="21"/>
  <c r="I36" i="21" s="1"/>
  <c r="J32" i="21"/>
  <c r="I32" i="21"/>
  <c r="H32" i="21"/>
  <c r="G32" i="21"/>
  <c r="F32" i="21"/>
  <c r="E32" i="21"/>
  <c r="D32" i="21"/>
  <c r="C32" i="21"/>
  <c r="B32" i="21"/>
  <c r="J30" i="21"/>
  <c r="H30" i="21"/>
  <c r="G30" i="21"/>
  <c r="F30" i="21"/>
  <c r="E30" i="21"/>
  <c r="D30" i="21"/>
  <c r="C30" i="21"/>
  <c r="B30" i="21"/>
  <c r="I28" i="21"/>
  <c r="I30" i="21" s="1"/>
  <c r="J26" i="21"/>
  <c r="I26" i="21"/>
  <c r="H26" i="21"/>
  <c r="G26" i="21"/>
  <c r="F26" i="21"/>
  <c r="E26" i="21"/>
  <c r="D26" i="21"/>
  <c r="C26" i="21"/>
  <c r="B26" i="21"/>
  <c r="J24" i="21"/>
  <c r="H24" i="21"/>
  <c r="G24" i="21"/>
  <c r="F24" i="21"/>
  <c r="E24" i="21"/>
  <c r="D24" i="21"/>
  <c r="C24" i="21"/>
  <c r="B24" i="21"/>
  <c r="I22" i="21"/>
  <c r="I24" i="21" s="1"/>
  <c r="J20" i="21"/>
  <c r="I20" i="21"/>
  <c r="H20" i="21"/>
  <c r="G20" i="21"/>
  <c r="F20" i="21"/>
  <c r="E20" i="21"/>
  <c r="D20" i="21"/>
  <c r="C20" i="21"/>
  <c r="B20" i="21"/>
  <c r="J18" i="21"/>
  <c r="H18" i="21"/>
  <c r="G18" i="21"/>
  <c r="F18" i="21"/>
  <c r="E18" i="21"/>
  <c r="D18" i="21"/>
  <c r="C18" i="21"/>
  <c r="B18" i="21"/>
  <c r="I16" i="21"/>
  <c r="I18" i="21" s="1"/>
  <c r="J14" i="21"/>
  <c r="I14" i="21"/>
  <c r="H14" i="21"/>
  <c r="G14" i="21"/>
  <c r="F14" i="21"/>
  <c r="E14" i="21"/>
  <c r="D14" i="21"/>
  <c r="C14" i="21"/>
  <c r="B14" i="21"/>
  <c r="J12" i="21"/>
  <c r="H12" i="21"/>
  <c r="G12" i="21"/>
  <c r="F12" i="21"/>
  <c r="E12" i="21"/>
  <c r="D12" i="21"/>
  <c r="C12" i="21"/>
  <c r="B12" i="21"/>
  <c r="I10" i="21"/>
  <c r="I12" i="21" s="1"/>
  <c r="J8" i="21"/>
  <c r="I8" i="21"/>
  <c r="H8" i="21"/>
  <c r="G8" i="21"/>
  <c r="F8" i="21"/>
  <c r="E8" i="21"/>
  <c r="D8" i="21"/>
  <c r="C8" i="21"/>
  <c r="B8" i="21"/>
  <c r="J6" i="21"/>
  <c r="H6" i="21"/>
  <c r="G6" i="21"/>
  <c r="F6" i="21"/>
  <c r="E6" i="21"/>
  <c r="D6" i="21"/>
  <c r="C6" i="21"/>
  <c r="B6" i="21"/>
  <c r="I4" i="21"/>
  <c r="I6" i="21" s="1"/>
  <c r="G92" i="20"/>
  <c r="C92" i="20"/>
  <c r="J91" i="20"/>
  <c r="J92" i="20" s="1"/>
  <c r="I91" i="20"/>
  <c r="H91" i="20"/>
  <c r="H92" i="20" s="1"/>
  <c r="G91" i="20"/>
  <c r="F91" i="20"/>
  <c r="F92" i="20" s="1"/>
  <c r="E91" i="20"/>
  <c r="D91" i="20"/>
  <c r="D92" i="20" s="1"/>
  <c r="C91" i="20"/>
  <c r="B91" i="20"/>
  <c r="B92" i="20" s="1"/>
  <c r="I90" i="20"/>
  <c r="G90" i="20"/>
  <c r="E90" i="20"/>
  <c r="C90" i="20"/>
  <c r="J89" i="20"/>
  <c r="J90" i="20" s="1"/>
  <c r="I89" i="20"/>
  <c r="I92" i="20" s="1"/>
  <c r="H89" i="20"/>
  <c r="H90" i="20" s="1"/>
  <c r="G89" i="20"/>
  <c r="F89" i="20"/>
  <c r="F90" i="20" s="1"/>
  <c r="E89" i="20"/>
  <c r="E92" i="20" s="1"/>
  <c r="D89" i="20"/>
  <c r="D90" i="20" s="1"/>
  <c r="C89" i="20"/>
  <c r="B89" i="20"/>
  <c r="B90" i="20" s="1"/>
  <c r="I88" i="20"/>
  <c r="J80" i="20"/>
  <c r="I80" i="20"/>
  <c r="H80" i="20"/>
  <c r="G80" i="20"/>
  <c r="F80" i="20"/>
  <c r="E80" i="20"/>
  <c r="D80" i="20"/>
  <c r="C80" i="20"/>
  <c r="B80" i="20"/>
  <c r="J78" i="20"/>
  <c r="H78" i="20"/>
  <c r="G78" i="20"/>
  <c r="F78" i="20"/>
  <c r="E78" i="20"/>
  <c r="D78" i="20"/>
  <c r="C78" i="20"/>
  <c r="B78" i="20"/>
  <c r="I76" i="20"/>
  <c r="I78" i="20" s="1"/>
  <c r="J74" i="20"/>
  <c r="I74" i="20"/>
  <c r="H74" i="20"/>
  <c r="G74" i="20"/>
  <c r="F74" i="20"/>
  <c r="E74" i="20"/>
  <c r="D74" i="20"/>
  <c r="C74" i="20"/>
  <c r="B74" i="20"/>
  <c r="J72" i="20"/>
  <c r="H72" i="20"/>
  <c r="G72" i="20"/>
  <c r="F72" i="20"/>
  <c r="E72" i="20"/>
  <c r="D72" i="20"/>
  <c r="C72" i="20"/>
  <c r="B72" i="20"/>
  <c r="I70" i="20"/>
  <c r="I72" i="20" s="1"/>
  <c r="J68" i="20"/>
  <c r="I68" i="20"/>
  <c r="H68" i="20"/>
  <c r="G68" i="20"/>
  <c r="F68" i="20"/>
  <c r="E68" i="20"/>
  <c r="D68" i="20"/>
  <c r="C68" i="20"/>
  <c r="B68" i="20"/>
  <c r="J66" i="20"/>
  <c r="H66" i="20"/>
  <c r="G66" i="20"/>
  <c r="F66" i="20"/>
  <c r="E66" i="20"/>
  <c r="D66" i="20"/>
  <c r="C66" i="20"/>
  <c r="B66" i="20"/>
  <c r="I64" i="20"/>
  <c r="I66" i="20" s="1"/>
  <c r="J62" i="20"/>
  <c r="I62" i="20"/>
  <c r="H62" i="20"/>
  <c r="G62" i="20"/>
  <c r="F62" i="20"/>
  <c r="E62" i="20"/>
  <c r="D62" i="20"/>
  <c r="C62" i="20"/>
  <c r="B62" i="20"/>
  <c r="J60" i="20"/>
  <c r="H60" i="20"/>
  <c r="G60" i="20"/>
  <c r="F60" i="20"/>
  <c r="E60" i="20"/>
  <c r="D60" i="20"/>
  <c r="C60" i="20"/>
  <c r="B60" i="20"/>
  <c r="I58" i="20"/>
  <c r="I60" i="20" s="1"/>
  <c r="J56" i="20"/>
  <c r="I56" i="20"/>
  <c r="H56" i="20"/>
  <c r="G56" i="20"/>
  <c r="F56" i="20"/>
  <c r="E56" i="20"/>
  <c r="D56" i="20"/>
  <c r="C56" i="20"/>
  <c r="B56" i="20"/>
  <c r="J54" i="20"/>
  <c r="H54" i="20"/>
  <c r="G54" i="20"/>
  <c r="F54" i="20"/>
  <c r="E54" i="20"/>
  <c r="D54" i="20"/>
  <c r="C54" i="20"/>
  <c r="B54" i="20"/>
  <c r="I52" i="20"/>
  <c r="I54" i="20" s="1"/>
  <c r="J50" i="20"/>
  <c r="I50" i="20"/>
  <c r="H50" i="20"/>
  <c r="G50" i="20"/>
  <c r="F50" i="20"/>
  <c r="E50" i="20"/>
  <c r="D50" i="20"/>
  <c r="C50" i="20"/>
  <c r="B50" i="20"/>
  <c r="J48" i="20"/>
  <c r="H48" i="20"/>
  <c r="G48" i="20"/>
  <c r="F48" i="20"/>
  <c r="E48" i="20"/>
  <c r="D48" i="20"/>
  <c r="C48" i="20"/>
  <c r="B48" i="20"/>
  <c r="I46" i="20"/>
  <c r="I48" i="20" s="1"/>
  <c r="J44" i="20"/>
  <c r="I44" i="20"/>
  <c r="H44" i="20"/>
  <c r="G44" i="20"/>
  <c r="F44" i="20"/>
  <c r="E44" i="20"/>
  <c r="D44" i="20"/>
  <c r="C44" i="20"/>
  <c r="B44" i="20"/>
  <c r="J42" i="20"/>
  <c r="H42" i="20"/>
  <c r="G42" i="20"/>
  <c r="F42" i="20"/>
  <c r="E42" i="20"/>
  <c r="D42" i="20"/>
  <c r="C42" i="20"/>
  <c r="B42" i="20"/>
  <c r="I40" i="20"/>
  <c r="I42" i="20" s="1"/>
  <c r="J38" i="20"/>
  <c r="I38" i="20"/>
  <c r="H38" i="20"/>
  <c r="G38" i="20"/>
  <c r="F38" i="20"/>
  <c r="E38" i="20"/>
  <c r="D38" i="20"/>
  <c r="C38" i="20"/>
  <c r="B38" i="20"/>
  <c r="J36" i="20"/>
  <c r="H36" i="20"/>
  <c r="G36" i="20"/>
  <c r="F36" i="20"/>
  <c r="E36" i="20"/>
  <c r="D36" i="20"/>
  <c r="C36" i="20"/>
  <c r="B36" i="20"/>
  <c r="I34" i="20"/>
  <c r="I36" i="20" s="1"/>
  <c r="J32" i="20"/>
  <c r="I32" i="20"/>
  <c r="H32" i="20"/>
  <c r="G32" i="20"/>
  <c r="F32" i="20"/>
  <c r="E32" i="20"/>
  <c r="D32" i="20"/>
  <c r="C32" i="20"/>
  <c r="B32" i="20"/>
  <c r="J30" i="20"/>
  <c r="H30" i="20"/>
  <c r="G30" i="20"/>
  <c r="F30" i="20"/>
  <c r="E30" i="20"/>
  <c r="D30" i="20"/>
  <c r="C30" i="20"/>
  <c r="B30" i="20"/>
  <c r="I28" i="20"/>
  <c r="I30" i="20" s="1"/>
  <c r="J26" i="20"/>
  <c r="I26" i="20"/>
  <c r="H26" i="20"/>
  <c r="G26" i="20"/>
  <c r="F26" i="20"/>
  <c r="E26" i="20"/>
  <c r="D26" i="20"/>
  <c r="C26" i="20"/>
  <c r="B26" i="20"/>
  <c r="J24" i="20"/>
  <c r="H24" i="20"/>
  <c r="G24" i="20"/>
  <c r="F24" i="20"/>
  <c r="E24" i="20"/>
  <c r="D24" i="20"/>
  <c r="C24" i="20"/>
  <c r="B24" i="20"/>
  <c r="I22" i="20"/>
  <c r="I24" i="20" s="1"/>
  <c r="J20" i="20"/>
  <c r="I20" i="20"/>
  <c r="H20" i="20"/>
  <c r="G20" i="20"/>
  <c r="F20" i="20"/>
  <c r="E20" i="20"/>
  <c r="D20" i="20"/>
  <c r="C20" i="20"/>
  <c r="B20" i="20"/>
  <c r="J18" i="20"/>
  <c r="H18" i="20"/>
  <c r="G18" i="20"/>
  <c r="F18" i="20"/>
  <c r="E18" i="20"/>
  <c r="D18" i="20"/>
  <c r="C18" i="20"/>
  <c r="B18" i="20"/>
  <c r="I16" i="20"/>
  <c r="I18" i="20" s="1"/>
  <c r="J14" i="20"/>
  <c r="I14" i="20"/>
  <c r="H14" i="20"/>
  <c r="G14" i="20"/>
  <c r="F14" i="20"/>
  <c r="E14" i="20"/>
  <c r="D14" i="20"/>
  <c r="C14" i="20"/>
  <c r="B14" i="20"/>
  <c r="J12" i="20"/>
  <c r="H12" i="20"/>
  <c r="G12" i="20"/>
  <c r="F12" i="20"/>
  <c r="E12" i="20"/>
  <c r="D12" i="20"/>
  <c r="C12" i="20"/>
  <c r="B12" i="20"/>
  <c r="I10" i="20"/>
  <c r="I12" i="20" s="1"/>
  <c r="J8" i="20"/>
  <c r="I8" i="20"/>
  <c r="H8" i="20"/>
  <c r="G8" i="20"/>
  <c r="F8" i="20"/>
  <c r="E8" i="20"/>
  <c r="D8" i="20"/>
  <c r="C8" i="20"/>
  <c r="B8" i="20"/>
  <c r="J6" i="20"/>
  <c r="H6" i="20"/>
  <c r="G6" i="20"/>
  <c r="F6" i="20"/>
  <c r="E6" i="20"/>
  <c r="D6" i="20"/>
  <c r="C6" i="20"/>
  <c r="B6" i="20"/>
  <c r="I4" i="20"/>
  <c r="I6" i="20" s="1"/>
  <c r="J91" i="19"/>
  <c r="I91" i="19"/>
  <c r="H91" i="19"/>
  <c r="G91" i="19"/>
  <c r="F91" i="19"/>
  <c r="E91" i="19"/>
  <c r="D91" i="19"/>
  <c r="C91" i="19"/>
  <c r="B91" i="19"/>
  <c r="J89" i="19"/>
  <c r="J90" i="19" s="1"/>
  <c r="I89" i="19"/>
  <c r="I90" i="19" s="1"/>
  <c r="H89" i="19"/>
  <c r="G89" i="19"/>
  <c r="G90" i="19" s="1"/>
  <c r="F89" i="19"/>
  <c r="F90" i="19" s="1"/>
  <c r="E89" i="19"/>
  <c r="E90" i="19" s="1"/>
  <c r="D89" i="19"/>
  <c r="C89" i="19"/>
  <c r="C90" i="19" s="1"/>
  <c r="B89" i="19"/>
  <c r="B90" i="19" s="1"/>
  <c r="I88" i="19"/>
  <c r="H74" i="15"/>
  <c r="G62" i="15"/>
  <c r="E56" i="15"/>
  <c r="C56" i="15"/>
  <c r="H44" i="15"/>
  <c r="E44" i="15"/>
  <c r="B38" i="15"/>
  <c r="B36" i="15"/>
  <c r="B30" i="15"/>
  <c r="F20" i="15"/>
  <c r="B20" i="15"/>
  <c r="C14" i="15"/>
  <c r="C8" i="15"/>
  <c r="B6" i="15"/>
  <c r="C6" i="15"/>
  <c r="D6" i="15"/>
  <c r="E6" i="15"/>
  <c r="F6" i="15"/>
  <c r="G6" i="15"/>
  <c r="H6" i="15"/>
  <c r="I6" i="15"/>
  <c r="J6" i="15"/>
  <c r="B8" i="15"/>
  <c r="D8" i="15"/>
  <c r="E8" i="15"/>
  <c r="F8" i="15"/>
  <c r="H8" i="15"/>
  <c r="I8" i="15"/>
  <c r="J8" i="15"/>
  <c r="J91" i="15"/>
  <c r="I91" i="15"/>
  <c r="H91" i="15"/>
  <c r="G91" i="15"/>
  <c r="F91" i="15"/>
  <c r="E91" i="15"/>
  <c r="D91" i="15"/>
  <c r="C91" i="15"/>
  <c r="B91" i="15"/>
  <c r="J89" i="15"/>
  <c r="J90" i="15" s="1"/>
  <c r="I89" i="15"/>
  <c r="I90" i="15" s="1"/>
  <c r="H89" i="15"/>
  <c r="H90" i="15" s="1"/>
  <c r="G89" i="15"/>
  <c r="G90" i="15" s="1"/>
  <c r="F89" i="15"/>
  <c r="F90" i="15" s="1"/>
  <c r="E89" i="15"/>
  <c r="E90" i="15" s="1"/>
  <c r="D89" i="15"/>
  <c r="D90" i="15" s="1"/>
  <c r="C89" i="15"/>
  <c r="C90" i="15" s="1"/>
  <c r="B89" i="15"/>
  <c r="B90" i="15" s="1"/>
  <c r="I88" i="15"/>
  <c r="J80" i="15"/>
  <c r="I80" i="15"/>
  <c r="H80" i="15"/>
  <c r="F80" i="15"/>
  <c r="E80" i="15"/>
  <c r="D80" i="15"/>
  <c r="C80" i="15"/>
  <c r="B80" i="15"/>
  <c r="J78" i="15"/>
  <c r="H78" i="15"/>
  <c r="G78" i="15"/>
  <c r="F78" i="15"/>
  <c r="E78" i="15"/>
  <c r="D78" i="15"/>
  <c r="C78" i="15"/>
  <c r="I76" i="15"/>
  <c r="I78" i="15" s="1"/>
  <c r="J74" i="15"/>
  <c r="I74" i="15"/>
  <c r="G74" i="15"/>
  <c r="F74" i="15"/>
  <c r="E74" i="15"/>
  <c r="D74" i="15"/>
  <c r="C74" i="15"/>
  <c r="B74" i="15"/>
  <c r="J72" i="15"/>
  <c r="H72" i="15"/>
  <c r="F72" i="15"/>
  <c r="E72" i="15"/>
  <c r="D72" i="15"/>
  <c r="C72" i="15"/>
  <c r="B72" i="15"/>
  <c r="I70" i="15"/>
  <c r="I72" i="15" s="1"/>
  <c r="J68" i="15"/>
  <c r="I68" i="15"/>
  <c r="F68" i="15"/>
  <c r="E68" i="15"/>
  <c r="D68" i="15"/>
  <c r="C68" i="15"/>
  <c r="B68" i="15"/>
  <c r="J66" i="15"/>
  <c r="H66" i="15"/>
  <c r="G66" i="15"/>
  <c r="F66" i="15"/>
  <c r="E66" i="15"/>
  <c r="D66" i="15"/>
  <c r="C66" i="15"/>
  <c r="B66" i="15"/>
  <c r="I64" i="15"/>
  <c r="I66" i="15" s="1"/>
  <c r="J62" i="15"/>
  <c r="I62" i="15"/>
  <c r="H62" i="15"/>
  <c r="F62" i="15"/>
  <c r="E62" i="15"/>
  <c r="D62" i="15"/>
  <c r="C62" i="15"/>
  <c r="B62" i="15"/>
  <c r="J60" i="15"/>
  <c r="H60" i="15"/>
  <c r="G60" i="15"/>
  <c r="F60" i="15"/>
  <c r="E60" i="15"/>
  <c r="D60" i="15"/>
  <c r="C60" i="15"/>
  <c r="B60" i="15"/>
  <c r="I58" i="15"/>
  <c r="I60" i="15" s="1"/>
  <c r="J56" i="15"/>
  <c r="I56" i="15"/>
  <c r="D56" i="15"/>
  <c r="B56" i="15"/>
  <c r="J54" i="15"/>
  <c r="H54" i="15"/>
  <c r="G54" i="15"/>
  <c r="F54" i="15"/>
  <c r="E54" i="15"/>
  <c r="D54" i="15"/>
  <c r="B54" i="15"/>
  <c r="I52" i="15"/>
  <c r="I54" i="15" s="1"/>
  <c r="J50" i="15"/>
  <c r="I50" i="15"/>
  <c r="H50" i="15"/>
  <c r="E50" i="15"/>
  <c r="D50" i="15"/>
  <c r="B50" i="15"/>
  <c r="J48" i="15"/>
  <c r="H48" i="15"/>
  <c r="G48" i="15"/>
  <c r="F48" i="15"/>
  <c r="E48" i="15"/>
  <c r="D48" i="15"/>
  <c r="C48" i="15"/>
  <c r="B48" i="15"/>
  <c r="I46" i="15"/>
  <c r="J44" i="15"/>
  <c r="I44" i="15"/>
  <c r="D44" i="15"/>
  <c r="B44" i="15"/>
  <c r="J42" i="15"/>
  <c r="H42" i="15"/>
  <c r="G42" i="15"/>
  <c r="F42" i="15"/>
  <c r="E42" i="15"/>
  <c r="D42" i="15"/>
  <c r="C42" i="15"/>
  <c r="B42" i="15"/>
  <c r="I40" i="15"/>
  <c r="I42" i="15" s="1"/>
  <c r="J38" i="15"/>
  <c r="I38" i="15"/>
  <c r="H38" i="15"/>
  <c r="D38" i="15"/>
  <c r="J36" i="15"/>
  <c r="H36" i="15"/>
  <c r="G36" i="15"/>
  <c r="F36" i="15"/>
  <c r="E36" i="15"/>
  <c r="D36" i="15"/>
  <c r="C36" i="15"/>
  <c r="I34" i="15"/>
  <c r="I36" i="15" s="1"/>
  <c r="J32" i="15"/>
  <c r="I32" i="15"/>
  <c r="H32" i="15"/>
  <c r="E32" i="15"/>
  <c r="D32" i="15"/>
  <c r="C32" i="15"/>
  <c r="B32" i="15"/>
  <c r="J30" i="15"/>
  <c r="H30" i="15"/>
  <c r="G30" i="15"/>
  <c r="F30" i="15"/>
  <c r="E30" i="15"/>
  <c r="D30" i="15"/>
  <c r="C30" i="15"/>
  <c r="I28" i="15"/>
  <c r="I30" i="15" s="1"/>
  <c r="J26" i="15"/>
  <c r="I26" i="15"/>
  <c r="D26" i="15"/>
  <c r="J24" i="15"/>
  <c r="H24" i="15"/>
  <c r="G24" i="15"/>
  <c r="F24" i="15"/>
  <c r="E24" i="15"/>
  <c r="C24" i="15"/>
  <c r="B24" i="15"/>
  <c r="I22" i="15"/>
  <c r="I24" i="15" s="1"/>
  <c r="J20" i="15"/>
  <c r="I20" i="15"/>
  <c r="E20" i="15"/>
  <c r="D20" i="15"/>
  <c r="J18" i="15"/>
  <c r="H18" i="15"/>
  <c r="G18" i="15"/>
  <c r="F18" i="15"/>
  <c r="E18" i="15"/>
  <c r="D18" i="15"/>
  <c r="B18" i="15"/>
  <c r="I16" i="15"/>
  <c r="I18" i="15" s="1"/>
  <c r="J14" i="15"/>
  <c r="I14" i="15"/>
  <c r="H14" i="15"/>
  <c r="F14" i="15"/>
  <c r="E14" i="15"/>
  <c r="D14" i="15"/>
  <c r="B14" i="15"/>
  <c r="J12" i="15"/>
  <c r="H12" i="15"/>
  <c r="G12" i="15"/>
  <c r="F12" i="15"/>
  <c r="E12" i="15"/>
  <c r="D12" i="15"/>
  <c r="C12" i="15"/>
  <c r="B12" i="15"/>
  <c r="I10" i="15"/>
  <c r="I12" i="15" s="1"/>
  <c r="I4" i="15"/>
  <c r="C92" i="19" l="1"/>
  <c r="G92" i="19"/>
  <c r="E92" i="19"/>
  <c r="I92" i="19"/>
  <c r="D92" i="19"/>
  <c r="H92" i="19"/>
  <c r="B92" i="19"/>
  <c r="F92" i="19"/>
  <c r="J92" i="19"/>
  <c r="D90" i="19"/>
  <c r="H90" i="19"/>
  <c r="I92" i="15"/>
  <c r="E92" i="15"/>
  <c r="B92" i="15"/>
  <c r="F92" i="15"/>
  <c r="J92" i="15"/>
  <c r="C92" i="15"/>
  <c r="G92" i="15"/>
  <c r="D92" i="15"/>
  <c r="H92" i="15"/>
  <c r="J80" i="14"/>
  <c r="I80" i="14"/>
  <c r="H80" i="14"/>
  <c r="F80" i="14"/>
  <c r="E80" i="14"/>
  <c r="D80" i="14"/>
  <c r="C80" i="14"/>
  <c r="B80" i="14"/>
  <c r="J78" i="14"/>
  <c r="H78" i="14"/>
  <c r="G78" i="14"/>
  <c r="F78" i="14"/>
  <c r="E78" i="14"/>
  <c r="D78" i="14"/>
  <c r="C78" i="14"/>
  <c r="B78" i="14"/>
  <c r="I76" i="14"/>
  <c r="I78" i="14" s="1"/>
  <c r="J74" i="14"/>
  <c r="I74" i="14"/>
  <c r="G74" i="14"/>
  <c r="F74" i="14"/>
  <c r="E74" i="14"/>
  <c r="D74" i="14"/>
  <c r="C74" i="14"/>
  <c r="B74" i="14"/>
  <c r="J72" i="14"/>
  <c r="H72" i="14"/>
  <c r="G72" i="14"/>
  <c r="F72" i="14"/>
  <c r="E72" i="14"/>
  <c r="D72" i="14"/>
  <c r="C72" i="14"/>
  <c r="B72" i="14"/>
  <c r="I70" i="14"/>
  <c r="I72" i="14" s="1"/>
  <c r="J68" i="14"/>
  <c r="I68" i="14"/>
  <c r="F68" i="14"/>
  <c r="E68" i="14"/>
  <c r="D68" i="14"/>
  <c r="C68" i="14"/>
  <c r="B68" i="14"/>
  <c r="J66" i="14"/>
  <c r="H66" i="14"/>
  <c r="G66" i="14"/>
  <c r="F66" i="14"/>
  <c r="E66" i="14"/>
  <c r="D66" i="14"/>
  <c r="C66" i="14"/>
  <c r="B66" i="14"/>
  <c r="I64" i="14"/>
  <c r="I66" i="14" s="1"/>
  <c r="J62" i="14"/>
  <c r="I62" i="14"/>
  <c r="H62" i="14"/>
  <c r="F62" i="14"/>
  <c r="E62" i="14"/>
  <c r="D62" i="14"/>
  <c r="C62" i="14"/>
  <c r="B62" i="14"/>
  <c r="J60" i="14"/>
  <c r="H60" i="14"/>
  <c r="G60" i="14"/>
  <c r="F60" i="14"/>
  <c r="E60" i="14"/>
  <c r="D60" i="14"/>
  <c r="C60" i="14"/>
  <c r="B60" i="14"/>
  <c r="I58" i="14"/>
  <c r="I60" i="14" s="1"/>
  <c r="J56" i="14"/>
  <c r="I56" i="14"/>
  <c r="D56" i="14"/>
  <c r="B56" i="14"/>
  <c r="J54" i="14"/>
  <c r="H54" i="14"/>
  <c r="G54" i="14"/>
  <c r="F54" i="14"/>
  <c r="E54" i="14"/>
  <c r="D54" i="14"/>
  <c r="C54" i="14"/>
  <c r="B54" i="14"/>
  <c r="I52" i="14"/>
  <c r="I54" i="14" s="1"/>
  <c r="J50" i="14"/>
  <c r="I50" i="14"/>
  <c r="H50" i="14"/>
  <c r="E50" i="14"/>
  <c r="D50" i="14"/>
  <c r="B50" i="14"/>
  <c r="J48" i="14"/>
  <c r="H48" i="14"/>
  <c r="G48" i="14"/>
  <c r="F48" i="14"/>
  <c r="E48" i="14"/>
  <c r="D48" i="14"/>
  <c r="C48" i="14"/>
  <c r="B48" i="14"/>
  <c r="I46" i="14"/>
  <c r="I48" i="14" s="1"/>
  <c r="J44" i="14"/>
  <c r="I44" i="14"/>
  <c r="D44" i="14"/>
  <c r="B44" i="14"/>
  <c r="J42" i="14"/>
  <c r="H42" i="14"/>
  <c r="G42" i="14"/>
  <c r="F42" i="14"/>
  <c r="E42" i="14"/>
  <c r="D42" i="14"/>
  <c r="C42" i="14"/>
  <c r="B42" i="14"/>
  <c r="I40" i="14"/>
  <c r="I42" i="14" s="1"/>
  <c r="J38" i="14"/>
  <c r="I38" i="14"/>
  <c r="H38" i="14"/>
  <c r="D38" i="14"/>
  <c r="J36" i="14"/>
  <c r="H36" i="14"/>
  <c r="G36" i="14"/>
  <c r="F36" i="14"/>
  <c r="E36" i="14"/>
  <c r="D36" i="14"/>
  <c r="C36" i="14"/>
  <c r="I34" i="14"/>
  <c r="I36" i="14" s="1"/>
  <c r="J32" i="14"/>
  <c r="I32" i="14"/>
  <c r="H32" i="14"/>
  <c r="E32" i="14"/>
  <c r="D32" i="14"/>
  <c r="C32" i="14"/>
  <c r="B32" i="14"/>
  <c r="J30" i="14"/>
  <c r="H30" i="14"/>
  <c r="G30" i="14"/>
  <c r="F30" i="14"/>
  <c r="E30" i="14"/>
  <c r="D30" i="14"/>
  <c r="C30" i="14"/>
  <c r="I28" i="14"/>
  <c r="I30" i="14" s="1"/>
  <c r="J26" i="14"/>
  <c r="I26" i="14"/>
  <c r="D26" i="14"/>
  <c r="J24" i="14"/>
  <c r="H24" i="14"/>
  <c r="G24" i="14"/>
  <c r="F24" i="14"/>
  <c r="E24" i="14"/>
  <c r="D24" i="14"/>
  <c r="C24" i="14"/>
  <c r="B24" i="14"/>
  <c r="I22" i="14"/>
  <c r="I24" i="14" s="1"/>
  <c r="J20" i="14"/>
  <c r="I20" i="14"/>
  <c r="E20" i="14"/>
  <c r="D20" i="14"/>
  <c r="J18" i="14"/>
  <c r="H18" i="14"/>
  <c r="G18" i="14"/>
  <c r="F18" i="14"/>
  <c r="E18" i="14"/>
  <c r="D18" i="14"/>
  <c r="C18" i="14"/>
  <c r="B18" i="14"/>
  <c r="I16" i="14"/>
  <c r="I18" i="14" s="1"/>
  <c r="J14" i="14"/>
  <c r="I14" i="14"/>
  <c r="H14" i="14"/>
  <c r="F14" i="14"/>
  <c r="E14" i="14"/>
  <c r="D14" i="14"/>
  <c r="B14" i="14"/>
  <c r="J12" i="14"/>
  <c r="H12" i="14"/>
  <c r="G12" i="14"/>
  <c r="F12" i="14"/>
  <c r="E12" i="14"/>
  <c r="D12" i="14"/>
  <c r="C12" i="14"/>
  <c r="B12" i="14"/>
  <c r="I10" i="14"/>
  <c r="I12" i="14" s="1"/>
  <c r="J8" i="14"/>
  <c r="I8" i="14"/>
  <c r="H8" i="14"/>
  <c r="G8" i="14"/>
  <c r="F8" i="14"/>
  <c r="E8" i="14"/>
  <c r="D8" i="14"/>
  <c r="B8" i="14"/>
  <c r="J6" i="14"/>
  <c r="H6" i="14"/>
  <c r="G6" i="14"/>
  <c r="F6" i="14"/>
  <c r="E6" i="14"/>
  <c r="D6" i="14"/>
  <c r="C6" i="14"/>
  <c r="B6" i="14"/>
  <c r="I4" i="14"/>
  <c r="I6" i="14" s="1"/>
  <c r="J91" i="14"/>
  <c r="I91" i="14"/>
  <c r="I92" i="14" s="1"/>
  <c r="H91" i="14"/>
  <c r="H92" i="14" s="1"/>
  <c r="G91" i="14"/>
  <c r="F91" i="14"/>
  <c r="E91" i="14"/>
  <c r="E92" i="14" s="1"/>
  <c r="D91" i="14"/>
  <c r="D92" i="14" s="1"/>
  <c r="C91" i="14"/>
  <c r="C92" i="14" s="1"/>
  <c r="B91" i="14"/>
  <c r="I90" i="14"/>
  <c r="E90" i="14"/>
  <c r="J89" i="14"/>
  <c r="J90" i="14" s="1"/>
  <c r="I89" i="14"/>
  <c r="H89" i="14"/>
  <c r="H90" i="14" s="1"/>
  <c r="G89" i="14"/>
  <c r="G90" i="14" s="1"/>
  <c r="F89" i="14"/>
  <c r="F90" i="14" s="1"/>
  <c r="E89" i="14"/>
  <c r="D89" i="14"/>
  <c r="D90" i="14" s="1"/>
  <c r="C89" i="14"/>
  <c r="C90" i="14" s="1"/>
  <c r="B89" i="14"/>
  <c r="B90" i="14" s="1"/>
  <c r="I88" i="14"/>
  <c r="G92" i="14" l="1"/>
  <c r="B92" i="14"/>
  <c r="F92" i="14"/>
  <c r="J92" i="14"/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<sst xmlns="http://schemas.openxmlformats.org/spreadsheetml/2006/main" count="972" uniqueCount="50">
  <si>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</si>
  <si>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</si>
  <si>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</si>
  <si>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</si>
  <si>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</si>
  <si>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</si>
  <si>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</si>
  <si>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</si>
  <si>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</si>
  <si>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</si>
  <si>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</si>
  <si>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</si>
  <si>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</si>
  <si>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</si>
  <si>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</si>
  <si>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</si>
  <si>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</si>
  <si>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</si>
  <si>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</si>
  <si>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</si>
  <si>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</si>
  <si>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</si>
  <si>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</si>
  <si>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</si>
  <si>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</si>
  <si>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</si>
  <si>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</si>
  <si>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</si>
  <si>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</si>
  <si>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</si>
  <si>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</si>
  <si>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</si>
  <si>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</si>
  <si>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</si>
  <si>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</si>
  <si>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</si>
  <si>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</si>
  <si>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</si>
  <si>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</si>
  <si>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</si>
  <si>
    <t xml:space="preserve">Stav ke dni: 1. srpna 2021     </t>
  </si>
  <si>
    <t xml:space="preserve">Stav ke dni: 1. 8. 2021        </t>
  </si>
  <si>
    <t xml:space="preserve">Stav ke dni: 8. srpna 2021     </t>
  </si>
  <si>
    <t xml:space="preserve">Stav ke dni: 8. 8. 2021        </t>
  </si>
  <si>
    <t xml:space="preserve">Stav ke dni: 15. srpna 2021     </t>
  </si>
  <si>
    <t xml:space="preserve">Stav ke dni: 15. 8. 2021        </t>
  </si>
  <si>
    <t xml:space="preserve">Stav ke dni: 22. srpna 2021     </t>
  </si>
  <si>
    <t xml:space="preserve">Stav ke dni: 22. 8. 2021        </t>
  </si>
  <si>
    <t xml:space="preserve">Stav ke dni: 29. srpna 2021     </t>
  </si>
  <si>
    <t xml:space="preserve">Stav ke dni: 29. 8.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</si>
</sst>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4" fontId="4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2" fontId="0" fillId="5" borderId="9" xfId="0" applyNumberFormat="1" applyFont="1" applyFill="1" applyBorder="1" applyAlignment="1" applyProtection="1">
      <alignment horizontal="right" vertical="center" wrapText="1"/>
    </xf>
    <xf numFmtId="2" fontId="0" fillId="0" borderId="9" xfId="0" applyNumberFormat="1" applyFont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0" t="s">
        <v>15</v>
      </c>
      <c r="B9" s="61"/>
      <c r="C9" s="61"/>
      <c r="D9" s="61"/>
      <c r="E9" s="61"/>
      <c r="F9" s="61"/>
      <c r="G9" s="61"/>
      <c r="H9" s="61"/>
      <c r="I9" s="61"/>
      <c r="J9" s="61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60" t="s">
        <v>16</v>
      </c>
      <c r="B15" s="61"/>
      <c r="C15" s="61"/>
      <c r="D15" s="61"/>
      <c r="E15" s="61"/>
      <c r="F15" s="61"/>
      <c r="G15" s="61"/>
      <c r="H15" s="61"/>
      <c r="I15" s="61"/>
      <c r="J15" s="61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71" t="s">
        <v>19</v>
      </c>
      <c r="B33" s="72"/>
      <c r="C33" s="72"/>
      <c r="D33" s="72"/>
      <c r="E33" s="72"/>
      <c r="F33" s="72"/>
      <c r="G33" s="72"/>
      <c r="H33" s="72"/>
      <c r="I33" s="72"/>
      <c r="J33" s="72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60" t="s">
        <v>24</v>
      </c>
      <c r="B63" s="61"/>
      <c r="C63" s="61"/>
      <c r="D63" s="61"/>
      <c r="E63" s="61"/>
      <c r="F63" s="61"/>
      <c r="G63" s="61"/>
      <c r="H63" s="61"/>
      <c r="I63" s="61"/>
      <c r="J63" s="62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6" t="s">
        <v>25</v>
      </c>
      <c r="B69" s="67"/>
      <c r="C69" s="67"/>
      <c r="D69" s="67"/>
      <c r="E69" s="67"/>
      <c r="F69" s="67"/>
      <c r="G69" s="67"/>
      <c r="H69" s="67"/>
      <c r="I69" s="67"/>
      <c r="J69" s="67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0" t="s">
        <v>26</v>
      </c>
      <c r="B75" s="61"/>
      <c r="C75" s="61"/>
      <c r="D75" s="61"/>
      <c r="E75" s="61"/>
      <c r="F75" s="61"/>
      <c r="G75" s="61"/>
      <c r="H75" s="61"/>
      <c r="I75" s="61"/>
      <c r="J75" s="61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#REF!=100</formula>
    </cfRule>
  </conditionalFormatting>
  <conditionalFormatting sqref="D65">
    <cfRule type="cellIs" dxfId="16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#REF!=100</formula>
    </cfRule>
  </conditionalFormatting>
  <conditionalFormatting sqref="D65">
    <cfRule type="cellIs" dxfId="1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3" priority="2">
      <formula>#REF!=100</formula>
    </cfRule>
  </conditionalFormatting>
  <conditionalFormatting sqref="D65">
    <cfRule type="cellIs" dxfId="1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69" workbookViewId="0">
      <selection sqref="A1:J93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#REF!=100</formula>
    </cfRule>
  </conditionalFormatting>
  <conditionalFormatting sqref="D65">
    <cfRule type="cellIs" dxfId="10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1" workbookViewId="0">
      <selection sqref="A1:J105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40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25214.16</v>
      </c>
      <c r="C5" s="4">
        <v>136</v>
      </c>
      <c r="D5" s="4">
        <v>22412.74</v>
      </c>
      <c r="E5" s="4">
        <v>2572.63</v>
      </c>
      <c r="F5" s="4">
        <v>50</v>
      </c>
      <c r="G5" s="4">
        <v>0</v>
      </c>
      <c r="H5" s="4">
        <v>119.63</v>
      </c>
      <c r="I5" s="4">
        <v>50505.16</v>
      </c>
      <c r="J5" s="5">
        <v>41969.599999999999</v>
      </c>
    </row>
    <row r="6" spans="1:10" ht="16.5" thickBot="1" x14ac:dyDescent="0.3">
      <c r="A6" s="22" t="s">
        <v>12</v>
      </c>
      <c r="B6" s="56">
        <f>(B5/B4)*100</f>
        <v>16.230286046838117</v>
      </c>
      <c r="C6" s="56">
        <f>(C5/C4)*100</f>
        <v>0.82061233368269682</v>
      </c>
      <c r="D6" s="56">
        <f>(D5/D4)*100</f>
        <v>97.014685041653664</v>
      </c>
      <c r="E6" s="56">
        <f t="shared" ref="E6:J6" si="0">(E5/E4)*100</f>
        <v>6.6731704634590727</v>
      </c>
      <c r="F6" s="56">
        <f t="shared" si="0"/>
        <v>1.1409742094189701</v>
      </c>
      <c r="G6" s="56">
        <f t="shared" si="0"/>
        <v>0</v>
      </c>
      <c r="H6" s="56">
        <f t="shared" si="0"/>
        <v>2.2407447296702472</v>
      </c>
      <c r="I6" s="56">
        <f t="shared" si="0"/>
        <v>20.106993309952152</v>
      </c>
      <c r="J6" s="56">
        <f t="shared" si="0"/>
        <v>51.973295106117178</v>
      </c>
    </row>
    <row r="7" spans="1:10" ht="16.5" thickBot="1" x14ac:dyDescent="0.3">
      <c r="A7" s="23" t="s">
        <v>13</v>
      </c>
      <c r="B7" s="6">
        <v>171354.49</v>
      </c>
      <c r="C7" s="7">
        <v>719</v>
      </c>
      <c r="D7" s="7">
        <v>134592.93</v>
      </c>
      <c r="E7" s="7">
        <v>15272.29</v>
      </c>
      <c r="F7" s="7">
        <v>260</v>
      </c>
      <c r="G7" s="7">
        <v>0</v>
      </c>
      <c r="H7" s="8">
        <v>358.9</v>
      </c>
      <c r="I7" s="10">
        <v>322557.61</v>
      </c>
      <c r="J7" s="9">
        <v>133187.29</v>
      </c>
    </row>
    <row r="8" spans="1:10" ht="16.5" thickBot="1" x14ac:dyDescent="0.3">
      <c r="A8" s="50" t="s">
        <v>14</v>
      </c>
      <c r="B8" s="47">
        <f t="shared" ref="B8:J8" si="1">(B7/B5)</f>
        <v>6.7959626654229206</v>
      </c>
      <c r="C8" s="47">
        <v>5.29</v>
      </c>
      <c r="D8" s="47">
        <f t="shared" si="1"/>
        <v>6.0051974903559309</v>
      </c>
      <c r="E8" s="47">
        <f t="shared" si="1"/>
        <v>5.9364502474121812</v>
      </c>
      <c r="F8" s="47">
        <f t="shared" si="1"/>
        <v>5.2</v>
      </c>
      <c r="G8" s="47" t="e">
        <f t="shared" si="1"/>
        <v>#DIV/0!</v>
      </c>
      <c r="H8" s="47">
        <f t="shared" si="1"/>
        <v>3.0000835910724732</v>
      </c>
      <c r="I8" s="47">
        <f t="shared" si="1"/>
        <v>6.3866268317930279</v>
      </c>
      <c r="J8" s="47">
        <f t="shared" si="1"/>
        <v>3.1734229061034656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10313.530000000001</v>
      </c>
      <c r="C11" s="4">
        <v>0</v>
      </c>
      <c r="D11" s="49">
        <v>14982.22</v>
      </c>
      <c r="E11" s="4">
        <v>462.92</v>
      </c>
      <c r="F11" s="4">
        <v>39.450000000000003</v>
      </c>
      <c r="G11" s="4">
        <v>0</v>
      </c>
      <c r="H11" s="4">
        <v>415.44</v>
      </c>
      <c r="I11" s="4">
        <v>26213.56</v>
      </c>
      <c r="J11" s="5">
        <v>15191.13</v>
      </c>
    </row>
    <row r="12" spans="1:10" ht="16.5" thickBot="1" x14ac:dyDescent="0.3">
      <c r="A12" s="22" t="s">
        <v>12</v>
      </c>
      <c r="B12" s="46">
        <f>(B11/B10)*100</f>
        <v>14.796722306350873</v>
      </c>
      <c r="C12" s="46">
        <f t="shared" ref="C12:J12" si="2">(C11/C10)*100</f>
        <v>0</v>
      </c>
      <c r="D12" s="46">
        <f>(D11/D10)*100</f>
        <v>98.281315803629184</v>
      </c>
      <c r="E12" s="46">
        <f t="shared" si="2"/>
        <v>2.8498099900947373</v>
      </c>
      <c r="F12" s="46">
        <f t="shared" si="2"/>
        <v>1.0893697395453643</v>
      </c>
      <c r="G12" s="46">
        <f t="shared" si="2"/>
        <v>0</v>
      </c>
      <c r="H12" s="46">
        <f t="shared" si="2"/>
        <v>5.0660387367096353</v>
      </c>
      <c r="I12" s="46">
        <f t="shared" si="2"/>
        <v>20.110756013400337</v>
      </c>
      <c r="J12" s="46">
        <f t="shared" si="2"/>
        <v>41.473015196995824</v>
      </c>
    </row>
    <row r="13" spans="1:10" ht="16.5" thickBot="1" x14ac:dyDescent="0.3">
      <c r="A13" s="23" t="s">
        <v>13</v>
      </c>
      <c r="B13" s="6">
        <v>71065.63</v>
      </c>
      <c r="C13" s="7">
        <v>0</v>
      </c>
      <c r="D13" s="7">
        <v>89540.41</v>
      </c>
      <c r="E13" s="7">
        <v>2226.1799999999998</v>
      </c>
      <c r="F13" s="7">
        <v>169.64</v>
      </c>
      <c r="G13" s="7">
        <v>0</v>
      </c>
      <c r="H13" s="8">
        <v>2492.64</v>
      </c>
      <c r="I13" s="10">
        <v>165494.5</v>
      </c>
      <c r="J13" s="11">
        <v>44660.6</v>
      </c>
    </row>
    <row r="14" spans="1:10" ht="16.5" thickBot="1" x14ac:dyDescent="0.3">
      <c r="A14" s="50" t="s">
        <v>14</v>
      </c>
      <c r="B14" s="47">
        <f t="shared" ref="B14:J14" si="3">(B13/B11)</f>
        <v>6.8905243888368002</v>
      </c>
      <c r="C14" s="47">
        <v>0</v>
      </c>
      <c r="D14" s="47">
        <f t="shared" si="3"/>
        <v>5.9764447458387346</v>
      </c>
      <c r="E14" s="47">
        <f t="shared" si="3"/>
        <v>4.8089950747429357</v>
      </c>
      <c r="F14" s="47">
        <f t="shared" si="3"/>
        <v>4.3001267427122931</v>
      </c>
      <c r="G14" s="47">
        <v>0</v>
      </c>
      <c r="H14" s="47">
        <f t="shared" si="3"/>
        <v>6</v>
      </c>
      <c r="I14" s="47">
        <f t="shared" si="3"/>
        <v>6.3133164667446922</v>
      </c>
      <c r="J14" s="47">
        <f t="shared" si="3"/>
        <v>2.9399129623668547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3565</v>
      </c>
      <c r="C17" s="4">
        <v>0</v>
      </c>
      <c r="D17" s="4">
        <v>5242</v>
      </c>
      <c r="E17" s="4">
        <v>399</v>
      </c>
      <c r="F17" s="4">
        <v>0</v>
      </c>
      <c r="G17" s="4">
        <v>0</v>
      </c>
      <c r="H17" s="4">
        <v>0</v>
      </c>
      <c r="I17" s="4">
        <v>9206</v>
      </c>
      <c r="J17" s="5">
        <v>6199</v>
      </c>
    </row>
    <row r="18" spans="1:10" ht="16.5" thickBot="1" x14ac:dyDescent="0.3">
      <c r="A18" s="22" t="s">
        <v>12</v>
      </c>
      <c r="B18" s="46">
        <f>(B17/B16)*100</f>
        <v>7.5853145756553744</v>
      </c>
      <c r="C18" s="46">
        <f t="shared" ref="C18:J18" si="4">(C17/C16)*100</f>
        <v>0</v>
      </c>
      <c r="D18" s="46">
        <f t="shared" si="4"/>
        <v>86.17373492945984</v>
      </c>
      <c r="E18" s="46">
        <f t="shared" si="4"/>
        <v>4.6892959474610816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11.859865498870569</v>
      </c>
      <c r="J18" s="46">
        <f t="shared" si="4"/>
        <v>27.707975194679928</v>
      </c>
    </row>
    <row r="19" spans="1:10" ht="16.5" thickBot="1" x14ac:dyDescent="0.3">
      <c r="A19" s="23" t="s">
        <v>13</v>
      </c>
      <c r="B19" s="6">
        <v>24716</v>
      </c>
      <c r="C19" s="7">
        <v>0</v>
      </c>
      <c r="D19" s="7">
        <v>35140</v>
      </c>
      <c r="E19" s="7">
        <v>2828</v>
      </c>
      <c r="F19" s="7">
        <v>0</v>
      </c>
      <c r="G19" s="7">
        <v>0</v>
      </c>
      <c r="H19" s="8">
        <v>0</v>
      </c>
      <c r="I19" s="10">
        <v>62684</v>
      </c>
      <c r="J19" s="11">
        <v>19578</v>
      </c>
    </row>
    <row r="20" spans="1:10" ht="16.5" thickBot="1" x14ac:dyDescent="0.3">
      <c r="A20" s="25" t="s">
        <v>14</v>
      </c>
      <c r="B20" s="47">
        <v>6.93</v>
      </c>
      <c r="C20" s="47">
        <v>0</v>
      </c>
      <c r="D20" s="47">
        <f t="shared" ref="D20:J20" si="5">(D19/D17)</f>
        <v>6.7035482640213662</v>
      </c>
      <c r="E20" s="47">
        <f t="shared" si="5"/>
        <v>7.0877192982456139</v>
      </c>
      <c r="F20" s="47">
        <v>0</v>
      </c>
      <c r="G20" s="47">
        <v>0</v>
      </c>
      <c r="H20" s="47">
        <v>0</v>
      </c>
      <c r="I20" s="47">
        <f t="shared" si="5"/>
        <v>6.8090375841842281</v>
      </c>
      <c r="J20" s="47">
        <f t="shared" si="5"/>
        <v>3.1582513308598159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849.02</v>
      </c>
      <c r="E23" s="4">
        <v>0</v>
      </c>
      <c r="F23" s="4">
        <v>0</v>
      </c>
      <c r="G23" s="4">
        <v>0</v>
      </c>
      <c r="H23" s="4">
        <v>0</v>
      </c>
      <c r="I23" s="4">
        <v>849.02</v>
      </c>
      <c r="J23" s="5">
        <v>575.01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66.17562237914855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4.5453158384732379</v>
      </c>
      <c r="J24" s="46">
        <f t="shared" si="6"/>
        <v>11.77543911384706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4180.07</v>
      </c>
      <c r="E25" s="7">
        <v>0</v>
      </c>
      <c r="F25" s="7">
        <v>0</v>
      </c>
      <c r="G25" s="7">
        <v>0</v>
      </c>
      <c r="H25" s="8">
        <v>0</v>
      </c>
      <c r="I25" s="10">
        <v>4180.07</v>
      </c>
      <c r="J25" s="9">
        <v>1680.28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4.9234058090504345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4.9234058090504345</v>
      </c>
      <c r="J26" s="47">
        <f t="shared" si="7"/>
        <v>2.9221752665171041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9355.43</v>
      </c>
      <c r="C29" s="4">
        <v>202</v>
      </c>
      <c r="D29" s="4">
        <v>4708.76</v>
      </c>
      <c r="E29" s="4">
        <v>1707</v>
      </c>
      <c r="F29" s="4">
        <v>0</v>
      </c>
      <c r="G29" s="4">
        <v>0</v>
      </c>
      <c r="H29" s="4">
        <v>30</v>
      </c>
      <c r="I29" s="4">
        <v>17687</v>
      </c>
      <c r="J29" s="5">
        <v>12591.46</v>
      </c>
    </row>
    <row r="30" spans="1:10" ht="16.5" thickBot="1" x14ac:dyDescent="0.3">
      <c r="A30" s="22" t="s">
        <v>12</v>
      </c>
      <c r="B30" s="46">
        <v>16.41</v>
      </c>
      <c r="C30" s="46">
        <f t="shared" ref="C30:J30" si="8">(C29/C28)*100</f>
        <v>3.948096216277492</v>
      </c>
      <c r="D30" s="46">
        <f t="shared" si="8"/>
        <v>73.469795338198296</v>
      </c>
      <c r="E30" s="46">
        <f t="shared" si="8"/>
        <v>12.007597073719753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20.287893781227755</v>
      </c>
      <c r="J30" s="46">
        <f t="shared" si="8"/>
        <v>59.202889555921665</v>
      </c>
    </row>
    <row r="31" spans="1:10" ht="16.5" thickBot="1" x14ac:dyDescent="0.3">
      <c r="A31" s="23" t="s">
        <v>13</v>
      </c>
      <c r="B31" s="6">
        <v>77185</v>
      </c>
      <c r="C31" s="7">
        <v>1090</v>
      </c>
      <c r="D31" s="7">
        <v>34836.230000000003</v>
      </c>
      <c r="E31" s="7">
        <v>10173.42</v>
      </c>
      <c r="F31" s="7">
        <v>0</v>
      </c>
      <c r="G31" s="7">
        <v>0</v>
      </c>
      <c r="H31" s="8">
        <v>135</v>
      </c>
      <c r="I31" s="10">
        <v>125511.74</v>
      </c>
      <c r="J31" s="11">
        <v>39881.769999999997</v>
      </c>
    </row>
    <row r="32" spans="1:10" ht="16.5" thickBot="1" x14ac:dyDescent="0.3">
      <c r="A32" s="24" t="s">
        <v>14</v>
      </c>
      <c r="B32" s="47">
        <f t="shared" ref="B32:J32" si="9">(B31/B29)</f>
        <v>8.2502888696724792</v>
      </c>
      <c r="C32" s="47">
        <f t="shared" si="9"/>
        <v>5.3960396039603964</v>
      </c>
      <c r="D32" s="47">
        <f t="shared" si="9"/>
        <v>7.3981748910541212</v>
      </c>
      <c r="E32" s="47">
        <f t="shared" si="9"/>
        <v>5.9598242530755714</v>
      </c>
      <c r="F32" s="47">
        <v>0</v>
      </c>
      <c r="G32" s="47">
        <v>0</v>
      </c>
      <c r="H32" s="47">
        <f t="shared" si="9"/>
        <v>4.5</v>
      </c>
      <c r="I32" s="47">
        <f t="shared" si="9"/>
        <v>7.0962707072991469</v>
      </c>
      <c r="J32" s="47">
        <f t="shared" si="9"/>
        <v>3.1673666119735122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692.32</v>
      </c>
      <c r="C35" s="4">
        <v>0</v>
      </c>
      <c r="D35" s="4">
        <v>1685.11</v>
      </c>
      <c r="E35" s="4">
        <v>0</v>
      </c>
      <c r="F35" s="4">
        <v>0</v>
      </c>
      <c r="G35" s="4">
        <v>0</v>
      </c>
      <c r="H35" s="4">
        <v>15</v>
      </c>
      <c r="I35" s="26">
        <v>2392.4299999999998</v>
      </c>
      <c r="J35" s="5">
        <v>1391.65</v>
      </c>
    </row>
    <row r="36" spans="1:10" ht="16.5" thickBot="1" x14ac:dyDescent="0.3">
      <c r="A36" s="22" t="s">
        <v>12</v>
      </c>
      <c r="B36" s="46">
        <v>7.21</v>
      </c>
      <c r="C36" s="46">
        <f t="shared" ref="C36:J36" si="10">(C35/C34)*100</f>
        <v>0</v>
      </c>
      <c r="D36" s="46">
        <f t="shared" si="10"/>
        <v>84.549733071087388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12.78733597122725</v>
      </c>
      <c r="J36" s="46">
        <f t="shared" si="10"/>
        <v>26.243534112917068</v>
      </c>
    </row>
    <row r="37" spans="1:10" ht="16.5" thickBot="1" x14ac:dyDescent="0.3">
      <c r="A37" s="23" t="s">
        <v>13</v>
      </c>
      <c r="B37" s="6">
        <v>4826.42</v>
      </c>
      <c r="C37" s="7">
        <v>0</v>
      </c>
      <c r="D37" s="7">
        <v>9810.43</v>
      </c>
      <c r="E37" s="7">
        <v>0</v>
      </c>
      <c r="F37" s="7">
        <v>0</v>
      </c>
      <c r="G37" s="7">
        <v>0</v>
      </c>
      <c r="H37" s="8">
        <v>75</v>
      </c>
      <c r="I37" s="10">
        <v>14711.85</v>
      </c>
      <c r="J37" s="11">
        <v>4536.16</v>
      </c>
    </row>
    <row r="38" spans="1:10" ht="16.5" thickBot="1" x14ac:dyDescent="0.3">
      <c r="A38" s="24" t="s">
        <v>14</v>
      </c>
      <c r="B38" s="47">
        <v>6.97</v>
      </c>
      <c r="C38" s="47">
        <v>0</v>
      </c>
      <c r="D38" s="47">
        <f t="shared" ref="D38:J38" si="11">(D37/D35)</f>
        <v>5.8218335894986089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6.1493335228198953</v>
      </c>
      <c r="J38" s="47">
        <f t="shared" si="11"/>
        <v>3.2595552042539429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2778</v>
      </c>
      <c r="C41" s="27">
        <v>0</v>
      </c>
      <c r="D41" s="27">
        <v>15883.53</v>
      </c>
      <c r="E41" s="27">
        <v>0</v>
      </c>
      <c r="F41" s="27">
        <v>0</v>
      </c>
      <c r="G41" s="27">
        <v>0</v>
      </c>
      <c r="H41" s="27">
        <v>0</v>
      </c>
      <c r="I41" s="4">
        <v>18661.53</v>
      </c>
      <c r="J41" s="28">
        <v>12856.5</v>
      </c>
    </row>
    <row r="42" spans="1:10" ht="16.5" thickBot="1" x14ac:dyDescent="0.3">
      <c r="A42" s="22" t="s">
        <v>12</v>
      </c>
      <c r="B42" s="46">
        <f>(B41/B40)*100</f>
        <v>4.8634002520634878</v>
      </c>
      <c r="C42" s="46">
        <f t="shared" ref="C42:J42" si="12">(C41/C40)*100</f>
        <v>0</v>
      </c>
      <c r="D42" s="46">
        <f t="shared" si="12"/>
        <v>98.134499646905539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18.323100501428563</v>
      </c>
      <c r="J42" s="46">
        <f t="shared" si="12"/>
        <v>43.982115000410523</v>
      </c>
    </row>
    <row r="43" spans="1:10" ht="16.5" thickBot="1" x14ac:dyDescent="0.3">
      <c r="A43" s="23" t="s">
        <v>13</v>
      </c>
      <c r="B43" s="29">
        <v>17650</v>
      </c>
      <c r="C43" s="29">
        <v>0</v>
      </c>
      <c r="D43" s="29">
        <v>89330</v>
      </c>
      <c r="E43" s="29">
        <v>0</v>
      </c>
      <c r="F43" s="29">
        <v>0</v>
      </c>
      <c r="G43" s="29">
        <v>0</v>
      </c>
      <c r="H43" s="29">
        <v>0</v>
      </c>
      <c r="I43" s="10">
        <v>106980</v>
      </c>
      <c r="J43" s="9">
        <v>34304.6</v>
      </c>
    </row>
    <row r="44" spans="1:10" ht="16.5" thickBot="1" x14ac:dyDescent="0.3">
      <c r="A44" s="25" t="s">
        <v>14</v>
      </c>
      <c r="B44" s="47">
        <f t="shared" ref="B44:J44" si="13">(B43/B41)</f>
        <v>6.3534917206623467</v>
      </c>
      <c r="C44" s="47">
        <v>0</v>
      </c>
      <c r="D44" s="47">
        <f t="shared" si="13"/>
        <v>5.6240646757993966</v>
      </c>
      <c r="E44" s="47">
        <v>0</v>
      </c>
      <c r="F44" s="47">
        <v>0</v>
      </c>
      <c r="G44" s="47">
        <v>0</v>
      </c>
      <c r="H44" s="47">
        <v>0</v>
      </c>
      <c r="I44" s="47">
        <f t="shared" si="13"/>
        <v>5.7326489307146842</v>
      </c>
      <c r="J44" s="47">
        <f t="shared" si="13"/>
        <v>2.6682689690040058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3854.18</v>
      </c>
      <c r="C47" s="4">
        <v>0</v>
      </c>
      <c r="D47" s="4">
        <v>5061.01</v>
      </c>
      <c r="E47" s="4">
        <v>956.18</v>
      </c>
      <c r="F47" s="4">
        <v>0</v>
      </c>
      <c r="G47" s="4">
        <v>0</v>
      </c>
      <c r="H47" s="4">
        <v>260.04000000000002</v>
      </c>
      <c r="I47" s="4">
        <v>10131.41</v>
      </c>
      <c r="J47" s="5">
        <v>6256.93</v>
      </c>
    </row>
    <row r="48" spans="1:10" ht="16.5" thickBot="1" x14ac:dyDescent="0.3">
      <c r="A48" s="22" t="s">
        <v>12</v>
      </c>
      <c r="B48" s="46">
        <f>(B47/B46)*100</f>
        <v>8.6579695650865141</v>
      </c>
      <c r="C48" s="46">
        <f t="shared" ref="C48:J48" si="14">(C47/C46)*100</f>
        <v>0</v>
      </c>
      <c r="D48" s="46">
        <f t="shared" si="14"/>
        <v>86.280108902637167</v>
      </c>
      <c r="E48" s="46">
        <f t="shared" si="14"/>
        <v>5.7026712223784131</v>
      </c>
      <c r="F48" s="46">
        <f t="shared" si="14"/>
        <v>0</v>
      </c>
      <c r="G48" s="46">
        <f t="shared" si="14"/>
        <v>0</v>
      </c>
      <c r="H48" s="46">
        <f t="shared" si="14"/>
        <v>6.4397738501199839</v>
      </c>
      <c r="I48" s="46">
        <f t="shared" si="14"/>
        <v>12.604811904651708</v>
      </c>
      <c r="J48" s="46">
        <f t="shared" si="14"/>
        <v>27.949105882153248</v>
      </c>
    </row>
    <row r="49" spans="1:10" ht="16.5" thickBot="1" x14ac:dyDescent="0.3">
      <c r="A49" s="23" t="s">
        <v>13</v>
      </c>
      <c r="B49" s="6">
        <v>24842.959999999999</v>
      </c>
      <c r="C49" s="7">
        <v>0</v>
      </c>
      <c r="D49" s="7">
        <v>31437.82</v>
      </c>
      <c r="E49" s="7">
        <v>5609.99</v>
      </c>
      <c r="F49" s="7">
        <v>0</v>
      </c>
      <c r="G49" s="7">
        <v>0</v>
      </c>
      <c r="H49" s="8">
        <v>1394.86</v>
      </c>
      <c r="I49" s="10">
        <v>63285.63</v>
      </c>
      <c r="J49" s="11">
        <v>14810.87</v>
      </c>
    </row>
    <row r="50" spans="1:10" ht="16.5" thickBot="1" x14ac:dyDescent="0.3">
      <c r="A50" s="24" t="s">
        <v>14</v>
      </c>
      <c r="B50" s="47">
        <f t="shared" ref="B50:J50" si="15">(B49/B47)</f>
        <v>6.4457186742705321</v>
      </c>
      <c r="C50" s="47">
        <v>0</v>
      </c>
      <c r="D50" s="47">
        <f t="shared" si="15"/>
        <v>6.2117680067812548</v>
      </c>
      <c r="E50" s="47">
        <f t="shared" si="15"/>
        <v>5.8670856951619985</v>
      </c>
      <c r="F50" s="47">
        <v>0</v>
      </c>
      <c r="G50" s="47">
        <v>0</v>
      </c>
      <c r="H50" s="47">
        <f t="shared" si="15"/>
        <v>5.3640209198584827</v>
      </c>
      <c r="I50" s="47">
        <f t="shared" si="15"/>
        <v>6.2464780321791338</v>
      </c>
      <c r="J50" s="47">
        <f t="shared" si="15"/>
        <v>2.3671145433942846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2069</v>
      </c>
      <c r="C53" s="30">
        <v>0</v>
      </c>
      <c r="D53" s="30">
        <v>13461.95</v>
      </c>
      <c r="E53" s="30">
        <v>0</v>
      </c>
      <c r="F53" s="30">
        <v>0</v>
      </c>
      <c r="G53" s="30">
        <v>0</v>
      </c>
      <c r="H53" s="30">
        <v>0</v>
      </c>
      <c r="I53" s="4">
        <v>14640.95</v>
      </c>
      <c r="J53" s="12">
        <v>1620.94</v>
      </c>
    </row>
    <row r="54" spans="1:10" ht="16.5" thickBot="1" x14ac:dyDescent="0.3">
      <c r="A54" s="22" t="s">
        <v>12</v>
      </c>
      <c r="B54" s="46">
        <f>(B53/B52)*100</f>
        <v>3.1484473923962182</v>
      </c>
      <c r="C54" s="46">
        <f t="shared" ref="C54:J54" si="16">(C53/C52)*100</f>
        <v>0</v>
      </c>
      <c r="D54" s="46">
        <f t="shared" si="16"/>
        <v>100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11.010283644555457</v>
      </c>
      <c r="J54" s="46">
        <f t="shared" si="16"/>
        <v>4.5529196080805097</v>
      </c>
    </row>
    <row r="55" spans="1:10" ht="16.5" thickBot="1" x14ac:dyDescent="0.3">
      <c r="A55" s="23" t="s">
        <v>13</v>
      </c>
      <c r="B55" s="6">
        <v>12473.6</v>
      </c>
      <c r="C55" s="7">
        <v>0</v>
      </c>
      <c r="D55" s="7">
        <v>86190</v>
      </c>
      <c r="E55" s="7">
        <v>0</v>
      </c>
      <c r="F55" s="7">
        <v>0</v>
      </c>
      <c r="G55" s="7">
        <v>0</v>
      </c>
      <c r="H55" s="8">
        <v>0</v>
      </c>
      <c r="I55" s="10">
        <v>93412.6</v>
      </c>
      <c r="J55" s="11">
        <v>6081.2</v>
      </c>
    </row>
    <row r="56" spans="1:10" ht="16.5" thickBot="1" x14ac:dyDescent="0.3">
      <c r="A56" s="24" t="s">
        <v>14</v>
      </c>
      <c r="B56" s="47">
        <f t="shared" ref="B56:J56" si="17">(B55/B53)</f>
        <v>6.0288061865635578</v>
      </c>
      <c r="C56" s="47">
        <v>0</v>
      </c>
      <c r="D56" s="47">
        <f t="shared" si="17"/>
        <v>6.4024899810205795</v>
      </c>
      <c r="E56" s="47">
        <v>0</v>
      </c>
      <c r="F56" s="47">
        <v>0</v>
      </c>
      <c r="G56" s="47">
        <v>0</v>
      </c>
      <c r="H56" s="47">
        <v>0</v>
      </c>
      <c r="I56" s="47">
        <f t="shared" si="17"/>
        <v>6.380228058971583</v>
      </c>
      <c r="J56" s="47">
        <f t="shared" si="17"/>
        <v>3.7516502769997655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49679.43</v>
      </c>
      <c r="C59" s="4">
        <v>1509.31</v>
      </c>
      <c r="D59" s="4">
        <v>10346.74</v>
      </c>
      <c r="E59" s="4">
        <v>8918.6299999999992</v>
      </c>
      <c r="F59" s="4">
        <v>172</v>
      </c>
      <c r="G59" s="4">
        <v>0</v>
      </c>
      <c r="H59" s="4">
        <v>297.18</v>
      </c>
      <c r="I59" s="4">
        <v>70923.289999999994</v>
      </c>
      <c r="J59" s="5">
        <v>21846.23</v>
      </c>
    </row>
    <row r="60" spans="1:10" ht="16.5" thickBot="1" x14ac:dyDescent="0.3">
      <c r="A60" s="33" t="s">
        <v>12</v>
      </c>
      <c r="B60" s="46">
        <f>(B59/B58)*100</f>
        <v>54.427905533632945</v>
      </c>
      <c r="C60" s="46">
        <f t="shared" ref="C60:J60" si="18">(C59/C58)*100</f>
        <v>17.141004354215546</v>
      </c>
      <c r="D60" s="46">
        <f t="shared" si="18"/>
        <v>97.045510395113737</v>
      </c>
      <c r="E60" s="46">
        <f t="shared" si="18"/>
        <v>35.379286926456103</v>
      </c>
      <c r="F60" s="46">
        <f t="shared" si="18"/>
        <v>8.5724396066645721</v>
      </c>
      <c r="G60" s="46">
        <f t="shared" si="18"/>
        <v>0</v>
      </c>
      <c r="H60" s="46">
        <f t="shared" si="18"/>
        <v>15.286801129612199</v>
      </c>
      <c r="I60" s="46">
        <f t="shared" si="18"/>
        <v>49.779756553749813</v>
      </c>
      <c r="J60" s="46">
        <f t="shared" si="18"/>
        <v>67.341834973243579</v>
      </c>
    </row>
    <row r="61" spans="1:10" ht="16.5" thickBot="1" x14ac:dyDescent="0.3">
      <c r="A61" s="34" t="s">
        <v>13</v>
      </c>
      <c r="B61" s="6">
        <v>325357.05</v>
      </c>
      <c r="C61" s="7">
        <v>8634.3799999999992</v>
      </c>
      <c r="D61" s="7">
        <v>62029.88</v>
      </c>
      <c r="E61" s="7">
        <v>53315.99</v>
      </c>
      <c r="F61" s="7">
        <v>688</v>
      </c>
      <c r="G61" s="7">
        <v>0</v>
      </c>
      <c r="H61" s="8">
        <v>1326.36</v>
      </c>
      <c r="I61" s="10">
        <v>451351.66</v>
      </c>
      <c r="J61" s="11">
        <v>60224.98</v>
      </c>
    </row>
    <row r="62" spans="1:10" ht="16.5" thickBot="1" x14ac:dyDescent="0.3">
      <c r="A62" s="52" t="s">
        <v>14</v>
      </c>
      <c r="B62" s="47">
        <f t="shared" ref="B62:J62" si="19">(B61/B59)</f>
        <v>6.549130092676184</v>
      </c>
      <c r="C62" s="47">
        <f t="shared" si="19"/>
        <v>5.7207465663117576</v>
      </c>
      <c r="D62" s="47">
        <f t="shared" si="19"/>
        <v>5.9951134366960028</v>
      </c>
      <c r="E62" s="47">
        <f t="shared" si="19"/>
        <v>5.9780470767371225</v>
      </c>
      <c r="F62" s="47">
        <f t="shared" si="19"/>
        <v>4</v>
      </c>
      <c r="G62" s="47">
        <v>0</v>
      </c>
      <c r="H62" s="47">
        <f t="shared" si="19"/>
        <v>4.463153644256006</v>
      </c>
      <c r="I62" s="47">
        <f t="shared" si="19"/>
        <v>6.3639413794819726</v>
      </c>
      <c r="J62" s="47">
        <f t="shared" si="19"/>
        <v>2.7567676436620876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12156.21</v>
      </c>
      <c r="C65" s="4">
        <v>57.13</v>
      </c>
      <c r="D65" s="13">
        <v>2485.5300000000002</v>
      </c>
      <c r="E65" s="14">
        <v>12593.36</v>
      </c>
      <c r="F65" s="4">
        <v>34.06</v>
      </c>
      <c r="G65" s="4">
        <v>0</v>
      </c>
      <c r="H65" s="4">
        <v>0</v>
      </c>
      <c r="I65" s="4">
        <v>27326.29</v>
      </c>
      <c r="J65" s="5">
        <v>14418.2</v>
      </c>
    </row>
    <row r="66" spans="1:10" ht="16.5" thickBot="1" x14ac:dyDescent="0.3">
      <c r="A66" s="22" t="s">
        <v>12</v>
      </c>
      <c r="B66" s="46">
        <f>(B65/B64)*100</f>
        <v>30.695298619997963</v>
      </c>
      <c r="C66" s="46">
        <f t="shared" ref="C66:J66" si="20">(C65/C64)*100</f>
        <v>0.66397265543735839</v>
      </c>
      <c r="D66" s="46">
        <f t="shared" si="20"/>
        <v>82.223905679352143</v>
      </c>
      <c r="E66" s="46">
        <f t="shared" si="20"/>
        <v>39.123057183953577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30.96742777025554</v>
      </c>
      <c r="J66" s="46">
        <f t="shared" si="20"/>
        <v>66.725625792812821</v>
      </c>
    </row>
    <row r="67" spans="1:10" ht="16.5" thickBot="1" x14ac:dyDescent="0.3">
      <c r="A67" s="23" t="s">
        <v>13</v>
      </c>
      <c r="B67" s="6">
        <v>91679.5</v>
      </c>
      <c r="C67" s="7">
        <v>345.12</v>
      </c>
      <c r="D67" s="7">
        <v>14578.39</v>
      </c>
      <c r="E67" s="7">
        <v>82757.279999999999</v>
      </c>
      <c r="F67" s="7">
        <v>182</v>
      </c>
      <c r="G67" s="7">
        <v>0</v>
      </c>
      <c r="H67" s="8">
        <v>0</v>
      </c>
      <c r="I67" s="10">
        <v>189542.29</v>
      </c>
      <c r="J67" s="11">
        <v>47769.94</v>
      </c>
    </row>
    <row r="68" spans="1:10" ht="16.5" thickBot="1" x14ac:dyDescent="0.3">
      <c r="A68" s="53" t="s">
        <v>14</v>
      </c>
      <c r="B68" s="47">
        <f t="shared" ref="B68:J68" si="21">(B67/B65)</f>
        <v>7.5417831709060641</v>
      </c>
      <c r="C68" s="47">
        <f t="shared" si="21"/>
        <v>6.0409592158235599</v>
      </c>
      <c r="D68" s="47">
        <f t="shared" si="21"/>
        <v>5.8653043817616357</v>
      </c>
      <c r="E68" s="47">
        <f t="shared" si="21"/>
        <v>6.5715011720462204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6.9362613805240301</v>
      </c>
      <c r="J68" s="47">
        <f t="shared" si="21"/>
        <v>3.3131694663688949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14730.65</v>
      </c>
      <c r="C71" s="4">
        <v>357.81</v>
      </c>
      <c r="D71" s="4">
        <v>3203.63</v>
      </c>
      <c r="E71" s="4">
        <v>5648.99</v>
      </c>
      <c r="F71" s="4">
        <v>170.04</v>
      </c>
      <c r="G71" s="4">
        <v>38.49</v>
      </c>
      <c r="H71" s="4">
        <v>0</v>
      </c>
      <c r="I71" s="4">
        <v>24149.61</v>
      </c>
      <c r="J71" s="12">
        <v>9264.9599999999991</v>
      </c>
    </row>
    <row r="72" spans="1:10" ht="16.5" thickBot="1" x14ac:dyDescent="0.3">
      <c r="A72" s="22" t="s">
        <v>12</v>
      </c>
      <c r="B72" s="46">
        <f>(B71/B70)*100</f>
        <v>57.034882280241483</v>
      </c>
      <c r="C72" s="46">
        <f t="shared" ref="C72:J72" si="22">(C71/C70)*100</f>
        <v>7.5577748065724188</v>
      </c>
      <c r="D72" s="46">
        <f t="shared" si="22"/>
        <v>98.386447882020903</v>
      </c>
      <c r="E72" s="46">
        <f t="shared" si="22"/>
        <v>70.07246664450409</v>
      </c>
      <c r="F72" s="46">
        <f t="shared" si="22"/>
        <v>55.635899617184172</v>
      </c>
      <c r="G72" s="46">
        <f t="shared" si="22"/>
        <v>2.5258391573973817</v>
      </c>
      <c r="H72" s="46">
        <f t="shared" si="22"/>
        <v>0</v>
      </c>
      <c r="I72" s="46">
        <f t="shared" si="22"/>
        <v>54.490114340833848</v>
      </c>
      <c r="J72" s="46">
        <f t="shared" si="22"/>
        <v>73.751277618042337</v>
      </c>
    </row>
    <row r="73" spans="1:10" ht="16.5" thickBot="1" x14ac:dyDescent="0.3">
      <c r="A73" s="23" t="s">
        <v>13</v>
      </c>
      <c r="B73" s="6">
        <v>103154.68</v>
      </c>
      <c r="C73" s="7">
        <v>2215.65</v>
      </c>
      <c r="D73" s="7">
        <v>18467.009999999998</v>
      </c>
      <c r="E73" s="7">
        <v>36703.620000000003</v>
      </c>
      <c r="F73" s="7">
        <v>1202.76</v>
      </c>
      <c r="G73" s="7">
        <v>148.19</v>
      </c>
      <c r="H73" s="8">
        <v>0</v>
      </c>
      <c r="I73" s="10">
        <v>161953.76</v>
      </c>
      <c r="J73" s="9">
        <v>28895.56</v>
      </c>
    </row>
    <row r="74" spans="1:10" ht="16.5" thickBot="1" x14ac:dyDescent="0.3">
      <c r="A74" s="50" t="s">
        <v>14</v>
      </c>
      <c r="B74" s="47">
        <f t="shared" ref="B74:J74" si="23">(B73/B71)</f>
        <v>7.0027242518150929</v>
      </c>
      <c r="C74" s="47">
        <f t="shared" si="23"/>
        <v>6.1922528716357848</v>
      </c>
      <c r="D74" s="47">
        <f t="shared" si="23"/>
        <v>5.7644016318988145</v>
      </c>
      <c r="E74" s="47">
        <f t="shared" si="23"/>
        <v>6.4973774072887371</v>
      </c>
      <c r="F74" s="47">
        <f t="shared" si="23"/>
        <v>7.0733944954128445</v>
      </c>
      <c r="G74" s="47">
        <f t="shared" si="23"/>
        <v>3.8500909327097945</v>
      </c>
      <c r="H74" s="47">
        <v>0</v>
      </c>
      <c r="I74" s="47">
        <f t="shared" si="23"/>
        <v>6.7062681343508244</v>
      </c>
      <c r="J74" s="47">
        <f t="shared" si="23"/>
        <v>3.1188002970331232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4814.8500000000004</v>
      </c>
      <c r="C77" s="4">
        <v>80</v>
      </c>
      <c r="D77" s="4">
        <v>3622.22</v>
      </c>
      <c r="E77" s="4">
        <v>843.65</v>
      </c>
      <c r="F77" s="4">
        <v>59.33</v>
      </c>
      <c r="G77" s="4">
        <v>0</v>
      </c>
      <c r="H77" s="4">
        <v>82.65</v>
      </c>
      <c r="I77" s="4">
        <v>9502.7000000000007</v>
      </c>
      <c r="J77" s="5">
        <v>4353.08</v>
      </c>
    </row>
    <row r="78" spans="1:10" ht="16.5" thickBot="1" x14ac:dyDescent="0.3">
      <c r="A78" s="22" t="s">
        <v>12</v>
      </c>
      <c r="B78" s="46">
        <f>(B77/B76)*100</f>
        <v>13.293915117847396</v>
      </c>
      <c r="C78" s="46">
        <f t="shared" ref="C78:J78" si="24">(C77/C76)*100</f>
        <v>2.1425089851470567</v>
      </c>
      <c r="D78" s="46">
        <f t="shared" si="24"/>
        <v>81.632827835509246</v>
      </c>
      <c r="E78" s="46">
        <f t="shared" si="24"/>
        <v>6.9623078897353308</v>
      </c>
      <c r="F78" s="46">
        <f t="shared" si="24"/>
        <v>9.2270606531881807</v>
      </c>
      <c r="G78" s="46">
        <f t="shared" si="24"/>
        <v>0</v>
      </c>
      <c r="H78" s="46">
        <f t="shared" si="24"/>
        <v>7.8394733846795921</v>
      </c>
      <c r="I78" s="46">
        <f t="shared" si="24"/>
        <v>15.502486136966173</v>
      </c>
      <c r="J78" s="46">
        <f t="shared" si="24"/>
        <v>25.198128438051544</v>
      </c>
    </row>
    <row r="79" spans="1:10" ht="16.5" thickBot="1" x14ac:dyDescent="0.3">
      <c r="A79" s="23" t="s">
        <v>13</v>
      </c>
      <c r="B79" s="6">
        <v>32703.53</v>
      </c>
      <c r="C79" s="7">
        <v>548</v>
      </c>
      <c r="D79" s="7">
        <v>21357.86</v>
      </c>
      <c r="E79" s="7">
        <v>4602.3900000000003</v>
      </c>
      <c r="F79" s="7">
        <v>296.64999999999998</v>
      </c>
      <c r="G79" s="7">
        <v>0</v>
      </c>
      <c r="H79" s="8">
        <v>423.39</v>
      </c>
      <c r="I79" s="10">
        <v>59931.82</v>
      </c>
      <c r="J79" s="9">
        <v>14250.38</v>
      </c>
    </row>
    <row r="80" spans="1:10" ht="16.5" thickBot="1" x14ac:dyDescent="0.3">
      <c r="A80" s="24" t="s">
        <v>14</v>
      </c>
      <c r="B80" s="47">
        <f t="shared" ref="B80:J80" si="25">(B79/B77)</f>
        <v>6.7922219799162997</v>
      </c>
      <c r="C80" s="47">
        <f t="shared" si="25"/>
        <v>6.85</v>
      </c>
      <c r="D80" s="47">
        <f t="shared" si="25"/>
        <v>5.8963453351811879</v>
      </c>
      <c r="E80" s="47">
        <f t="shared" si="25"/>
        <v>5.4553310021928532</v>
      </c>
      <c r="F80" s="47">
        <f t="shared" si="25"/>
        <v>5</v>
      </c>
      <c r="G80" s="47">
        <v>0</v>
      </c>
      <c r="H80" s="47">
        <f t="shared" si="25"/>
        <v>5.1226860254083482</v>
      </c>
      <c r="I80" s="47">
        <f t="shared" si="25"/>
        <v>6.3068201668999331</v>
      </c>
      <c r="J80" s="47">
        <f t="shared" si="25"/>
        <v>3.273631543642662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41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139222.76</v>
      </c>
      <c r="C89" s="49">
        <f t="shared" ref="C89:J89" si="26">C5+C11+C17+C23+C29+C35+C41+C47+C53+C59+C65+C71+C77</f>
        <v>2342.25</v>
      </c>
      <c r="D89" s="49">
        <f t="shared" si="26"/>
        <v>103944.46</v>
      </c>
      <c r="E89" s="49">
        <f t="shared" si="26"/>
        <v>34102.36</v>
      </c>
      <c r="F89" s="49">
        <f t="shared" si="26"/>
        <v>524.88</v>
      </c>
      <c r="G89" s="49">
        <f t="shared" si="26"/>
        <v>38.49</v>
      </c>
      <c r="H89" s="49">
        <f t="shared" si="26"/>
        <v>1219.94</v>
      </c>
      <c r="I89" s="49">
        <f t="shared" si="26"/>
        <v>282188.95</v>
      </c>
      <c r="J89" s="49">
        <f t="shared" si="26"/>
        <v>148534.68999999997</v>
      </c>
    </row>
    <row r="90" spans="1:10" ht="15.75" thickBot="1" x14ac:dyDescent="0.3">
      <c r="A90" s="44" t="s">
        <v>12</v>
      </c>
      <c r="B90" s="46">
        <f>(B89/B88)*100</f>
        <v>19.621616978323843</v>
      </c>
      <c r="C90" s="46">
        <f t="shared" ref="C90:J90" si="27">(C89/C88)*100</f>
        <v>3.1127321342664334</v>
      </c>
      <c r="D90" s="46">
        <f t="shared" si="27"/>
        <v>93.638562370119701</v>
      </c>
      <c r="E90" s="46">
        <f t="shared" si="27"/>
        <v>15.807375108824626</v>
      </c>
      <c r="F90" s="46">
        <f t="shared" si="27"/>
        <v>2.0866752617587183</v>
      </c>
      <c r="G90" s="46">
        <f t="shared" si="27"/>
        <v>6.6689271829041219E-2</v>
      </c>
      <c r="H90" s="46">
        <f t="shared" si="27"/>
        <v>2.9859426166612533</v>
      </c>
      <c r="I90" s="46">
        <f t="shared" si="27"/>
        <v>22.844617794011747</v>
      </c>
      <c r="J90" s="46">
        <f t="shared" si="27"/>
        <v>43.391203680373991</v>
      </c>
    </row>
    <row r="91" spans="1:10" ht="15.75" thickBot="1" x14ac:dyDescent="0.3">
      <c r="A91" s="45" t="s">
        <v>13</v>
      </c>
      <c r="B91" s="49">
        <f>B7+B13+B19+B25+B31+B37+B43+B49+B55+B61+B67+B73+B79</f>
        <v>957008.85999999987</v>
      </c>
      <c r="C91" s="49">
        <f t="shared" ref="C91:J91" si="28">C7+C13+C19+C25+C31+C37+C43+C49+C55+C61+C67+C73+C79</f>
        <v>13552.15</v>
      </c>
      <c r="D91" s="49">
        <f t="shared" si="28"/>
        <v>631491.02999999991</v>
      </c>
      <c r="E91" s="49">
        <f t="shared" si="28"/>
        <v>213489.16</v>
      </c>
      <c r="F91" s="49">
        <f t="shared" si="28"/>
        <v>2799.0499999999997</v>
      </c>
      <c r="G91" s="49">
        <f t="shared" si="28"/>
        <v>148.19</v>
      </c>
      <c r="H91" s="49">
        <f t="shared" si="28"/>
        <v>6206.15</v>
      </c>
      <c r="I91" s="49">
        <f t="shared" si="28"/>
        <v>1821597.53</v>
      </c>
      <c r="J91" s="49">
        <f t="shared" si="28"/>
        <v>449861.63</v>
      </c>
    </row>
    <row r="92" spans="1:10" ht="15.75" thickBot="1" x14ac:dyDescent="0.3">
      <c r="A92" s="44" t="s">
        <v>14</v>
      </c>
      <c r="B92" s="47">
        <f t="shared" ref="B92:J92" si="29">(B91/B89)</f>
        <v>6.8739397207755388</v>
      </c>
      <c r="C92" s="47">
        <f t="shared" si="29"/>
        <v>5.7859536770199593</v>
      </c>
      <c r="D92" s="47">
        <f t="shared" si="29"/>
        <v>6.0752735643631208</v>
      </c>
      <c r="E92" s="47">
        <f t="shared" si="29"/>
        <v>6.2602459184642942</v>
      </c>
      <c r="F92" s="47">
        <f t="shared" si="29"/>
        <v>5.3327427221460137</v>
      </c>
      <c r="G92" s="47">
        <f t="shared" si="29"/>
        <v>3.8500909327097945</v>
      </c>
      <c r="H92" s="47">
        <f t="shared" si="29"/>
        <v>5.0872583897568724</v>
      </c>
      <c r="I92" s="47">
        <f t="shared" si="29"/>
        <v>6.4552404691962604</v>
      </c>
      <c r="J92" s="47">
        <f t="shared" si="29"/>
        <v>3.028663741783149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D7410B-4497-4C02-BD45-8C729FF1498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CC0CC97-693C-41CF-BD12-872110E1B264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J82" sqref="J82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42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39712.730000000003</v>
      </c>
      <c r="C5" s="4">
        <v>474.97</v>
      </c>
      <c r="D5" s="4">
        <v>22997.31</v>
      </c>
      <c r="E5" s="4">
        <v>5663.16</v>
      </c>
      <c r="F5" s="4">
        <v>318.08</v>
      </c>
      <c r="G5" s="4">
        <v>0</v>
      </c>
      <c r="H5" s="4">
        <v>471.13</v>
      </c>
      <c r="I5" s="4">
        <v>69637.38</v>
      </c>
      <c r="J5" s="5">
        <v>59561.919999999998</v>
      </c>
    </row>
    <row r="6" spans="1:10" ht="16.5" thickBot="1" x14ac:dyDescent="0.3">
      <c r="A6" s="22" t="s">
        <v>12</v>
      </c>
      <c r="B6" s="56">
        <f>(B5/B4)*100</f>
        <v>25.562976026203117</v>
      </c>
      <c r="C6" s="56">
        <f>(C5/C4)*100</f>
        <v>2.8659282362446366</v>
      </c>
      <c r="D6" s="56">
        <f>(D5/D4)*100</f>
        <v>99.545026018919245</v>
      </c>
      <c r="E6" s="56">
        <f t="shared" ref="E6:J6" si="0">(E5/E4)*100</f>
        <v>14.689726871661641</v>
      </c>
      <c r="F6" s="56">
        <f t="shared" si="0"/>
        <v>7.2584215306397208</v>
      </c>
      <c r="G6" s="56">
        <f t="shared" si="0"/>
        <v>0</v>
      </c>
      <c r="H6" s="56">
        <f t="shared" si="0"/>
        <v>8.8245595961677132</v>
      </c>
      <c r="I6" s="56">
        <f t="shared" si="0"/>
        <v>27.723866903551951</v>
      </c>
      <c r="J6" s="56">
        <f t="shared" si="0"/>
        <v>73.758845575057734</v>
      </c>
    </row>
    <row r="7" spans="1:10" ht="16.5" thickBot="1" x14ac:dyDescent="0.3">
      <c r="A7" s="23" t="s">
        <v>13</v>
      </c>
      <c r="B7" s="6">
        <v>274440.83</v>
      </c>
      <c r="C7" s="7">
        <v>2441.7199999999998</v>
      </c>
      <c r="D7" s="7">
        <v>138393.81</v>
      </c>
      <c r="E7" s="7">
        <v>33792.720000000001</v>
      </c>
      <c r="F7" s="7">
        <v>1803.48</v>
      </c>
      <c r="G7" s="7">
        <v>0</v>
      </c>
      <c r="H7" s="8">
        <v>2314.4</v>
      </c>
      <c r="I7" s="10">
        <v>453186.96</v>
      </c>
      <c r="J7" s="9">
        <v>185939.18</v>
      </c>
    </row>
    <row r="8" spans="1:10" ht="16.5" thickBot="1" x14ac:dyDescent="0.3">
      <c r="A8" s="50" t="s">
        <v>14</v>
      </c>
      <c r="B8" s="47">
        <f t="shared" ref="B8:J8" si="1">(B7/B5)</f>
        <v>6.9106513201182596</v>
      </c>
      <c r="C8" s="47">
        <f t="shared" si="1"/>
        <v>5.140787839231951</v>
      </c>
      <c r="D8" s="47">
        <f t="shared" si="1"/>
        <v>6.0178259979101902</v>
      </c>
      <c r="E8" s="47">
        <f t="shared" si="1"/>
        <v>5.9671137668722061</v>
      </c>
      <c r="F8" s="47">
        <f t="shared" si="1"/>
        <v>5.669894366197183</v>
      </c>
      <c r="G8" s="47">
        <v>0</v>
      </c>
      <c r="H8" s="47">
        <f t="shared" si="1"/>
        <v>4.9124445482138688</v>
      </c>
      <c r="I8" s="47">
        <f t="shared" si="1"/>
        <v>6.5078117528258526</v>
      </c>
      <c r="J8" s="47">
        <f t="shared" si="1"/>
        <v>3.1217794859534416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13983.76</v>
      </c>
      <c r="C11" s="4">
        <v>62.32</v>
      </c>
      <c r="D11" s="49">
        <v>15127.22</v>
      </c>
      <c r="E11" s="4">
        <v>577.36</v>
      </c>
      <c r="F11" s="4">
        <v>149.44999999999999</v>
      </c>
      <c r="G11" s="4">
        <v>0</v>
      </c>
      <c r="H11" s="4">
        <v>511.44</v>
      </c>
      <c r="I11" s="4">
        <v>30411.55</v>
      </c>
      <c r="J11" s="5">
        <v>19961.45</v>
      </c>
    </row>
    <row r="12" spans="1:10" ht="16.5" thickBot="1" x14ac:dyDescent="0.3">
      <c r="A12" s="22" t="s">
        <v>12</v>
      </c>
      <c r="B12" s="46">
        <f>(B11/B10)*100</f>
        <v>20.06236599095141</v>
      </c>
      <c r="C12" s="46">
        <f t="shared" ref="C12:J12" si="2">(C11/C10)*100</f>
        <v>1.6081377135646624</v>
      </c>
      <c r="D12" s="46">
        <f>(D11/D10)*100</f>
        <v>99.232495988643564</v>
      </c>
      <c r="E12" s="46">
        <f t="shared" si="2"/>
        <v>3.5543210400956919</v>
      </c>
      <c r="F12" s="46">
        <f t="shared" si="2"/>
        <v>4.1269026001281279</v>
      </c>
      <c r="G12" s="46">
        <f t="shared" si="2"/>
        <v>0</v>
      </c>
      <c r="H12" s="46">
        <f t="shared" si="2"/>
        <v>6.2367004898487775</v>
      </c>
      <c r="I12" s="46">
        <f t="shared" si="2"/>
        <v>23.331407944564759</v>
      </c>
      <c r="J12" s="46">
        <f t="shared" si="2"/>
        <v>54.496375134968389</v>
      </c>
    </row>
    <row r="13" spans="1:10" ht="16.5" thickBot="1" x14ac:dyDescent="0.3">
      <c r="A13" s="23" t="s">
        <v>13</v>
      </c>
      <c r="B13" s="6">
        <v>94709.9</v>
      </c>
      <c r="C13" s="7">
        <v>249.28</v>
      </c>
      <c r="D13" s="7">
        <v>90317.41</v>
      </c>
      <c r="E13" s="7">
        <v>2896.18</v>
      </c>
      <c r="F13" s="7">
        <v>631.64</v>
      </c>
      <c r="G13" s="7">
        <v>0</v>
      </c>
      <c r="H13" s="8">
        <v>3051.64</v>
      </c>
      <c r="I13" s="10">
        <v>191856.05</v>
      </c>
      <c r="J13" s="11">
        <v>57561.5</v>
      </c>
    </row>
    <row r="14" spans="1:10" ht="16.5" thickBot="1" x14ac:dyDescent="0.3">
      <c r="A14" s="50" t="s">
        <v>14</v>
      </c>
      <c r="B14" s="47">
        <f t="shared" ref="B14:J14" si="3">(B13/B11)</f>
        <v>6.7728493624032442</v>
      </c>
      <c r="C14" s="47">
        <f t="shared" si="3"/>
        <v>4</v>
      </c>
      <c r="D14" s="47">
        <f t="shared" si="3"/>
        <v>5.97052267369682</v>
      </c>
      <c r="E14" s="47">
        <f t="shared" si="3"/>
        <v>5.0162463627546066</v>
      </c>
      <c r="F14" s="47">
        <f t="shared" si="3"/>
        <v>4.2264302442288395</v>
      </c>
      <c r="G14" s="47">
        <v>0</v>
      </c>
      <c r="H14" s="47">
        <f t="shared" si="3"/>
        <v>5.9667605193180036</v>
      </c>
      <c r="I14" s="47">
        <f t="shared" si="3"/>
        <v>6.3086574015464514</v>
      </c>
      <c r="J14" s="47">
        <f t="shared" si="3"/>
        <v>2.8836332029987801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9540</v>
      </c>
      <c r="C17" s="4">
        <v>0</v>
      </c>
      <c r="D17" s="4">
        <v>5854</v>
      </c>
      <c r="E17" s="4">
        <v>1319</v>
      </c>
      <c r="F17" s="4">
        <v>61</v>
      </c>
      <c r="G17" s="4">
        <v>0</v>
      </c>
      <c r="H17" s="4">
        <v>0</v>
      </c>
      <c r="I17" s="4">
        <v>16774</v>
      </c>
      <c r="J17" s="5">
        <v>10955</v>
      </c>
    </row>
    <row r="18" spans="1:10" ht="16.5" thickBot="1" x14ac:dyDescent="0.3">
      <c r="A18" s="22" t="s">
        <v>12</v>
      </c>
      <c r="B18" s="46">
        <f>(B17/B16)*100</f>
        <v>20.298429467532195</v>
      </c>
      <c r="C18" s="46">
        <f t="shared" ref="C18:J18" si="4">(C17/C16)*100</f>
        <v>0</v>
      </c>
      <c r="D18" s="46">
        <f t="shared" si="4"/>
        <v>96.234460945642482</v>
      </c>
      <c r="E18" s="46">
        <f t="shared" si="4"/>
        <v>15.501707655892647</v>
      </c>
      <c r="F18" s="46">
        <f t="shared" si="4"/>
        <v>3.9469171988534528</v>
      </c>
      <c r="G18" s="46">
        <f t="shared" si="4"/>
        <v>0</v>
      </c>
      <c r="H18" s="46">
        <f t="shared" si="4"/>
        <v>0</v>
      </c>
      <c r="I18" s="46">
        <f t="shared" si="4"/>
        <v>21.609535507066578</v>
      </c>
      <c r="J18" s="46">
        <f t="shared" si="4"/>
        <v>48.966102316134638</v>
      </c>
    </row>
    <row r="19" spans="1:10" ht="16.5" thickBot="1" x14ac:dyDescent="0.3">
      <c r="A19" s="23" t="s">
        <v>13</v>
      </c>
      <c r="B19" s="6">
        <v>70386</v>
      </c>
      <c r="C19" s="7">
        <v>0</v>
      </c>
      <c r="D19" s="7">
        <v>39256</v>
      </c>
      <c r="E19" s="7">
        <v>8481</v>
      </c>
      <c r="F19" s="7">
        <v>274</v>
      </c>
      <c r="G19" s="7">
        <v>0</v>
      </c>
      <c r="H19" s="8">
        <v>0</v>
      </c>
      <c r="I19" s="10">
        <v>118397</v>
      </c>
      <c r="J19" s="11">
        <v>34487</v>
      </c>
    </row>
    <row r="20" spans="1:10" ht="16.5" thickBot="1" x14ac:dyDescent="0.3">
      <c r="A20" s="25" t="s">
        <v>14</v>
      </c>
      <c r="B20" s="47">
        <f t="shared" ref="B20:J20" si="5">(B19/B17)</f>
        <v>7.377987421383648</v>
      </c>
      <c r="C20" s="47">
        <v>0</v>
      </c>
      <c r="D20" s="47">
        <f t="shared" si="5"/>
        <v>6.7058421592073794</v>
      </c>
      <c r="E20" s="47">
        <f t="shared" si="5"/>
        <v>6.4298711144806671</v>
      </c>
      <c r="F20" s="47">
        <f t="shared" si="5"/>
        <v>4.4918032786885247</v>
      </c>
      <c r="G20" s="47">
        <v>0</v>
      </c>
      <c r="H20" s="47">
        <v>0</v>
      </c>
      <c r="I20" s="47">
        <f t="shared" si="5"/>
        <v>7.0583641349707884</v>
      </c>
      <c r="J20" s="47">
        <f t="shared" si="5"/>
        <v>3.1480602464628022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873.15</v>
      </c>
      <c r="E23" s="4">
        <v>0</v>
      </c>
      <c r="F23" s="4">
        <v>0</v>
      </c>
      <c r="G23" s="4">
        <v>0</v>
      </c>
      <c r="H23" s="4">
        <v>0</v>
      </c>
      <c r="I23" s="4">
        <v>873.15</v>
      </c>
      <c r="J23" s="5">
        <v>736.45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68.056399943880649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4.674498273730781</v>
      </c>
      <c r="J24" s="46">
        <f t="shared" si="6"/>
        <v>15.081515339546561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4313.37</v>
      </c>
      <c r="E25" s="7">
        <v>0</v>
      </c>
      <c r="F25" s="7">
        <v>0</v>
      </c>
      <c r="G25" s="7">
        <v>0</v>
      </c>
      <c r="H25" s="8">
        <v>0</v>
      </c>
      <c r="I25" s="10">
        <v>4313.37</v>
      </c>
      <c r="J25" s="9">
        <v>2143.7399999999998</v>
      </c>
    </row>
    <row r="26" spans="1:10" ht="16.5" thickBot="1" x14ac:dyDescent="0.3">
      <c r="A26" s="24" t="s">
        <v>14</v>
      </c>
      <c r="B26" s="47">
        <v>0</v>
      </c>
      <c r="C26" s="47">
        <v>0</v>
      </c>
      <c r="D26" s="47">
        <f t="shared" ref="D26:J26" si="7">(D25/D23)</f>
        <v>4.9400103075073014</v>
      </c>
      <c r="E26" s="47">
        <v>0</v>
      </c>
      <c r="F26" s="47">
        <v>0</v>
      </c>
      <c r="G26" s="47">
        <v>0</v>
      </c>
      <c r="H26" s="47">
        <v>0</v>
      </c>
      <c r="I26" s="47">
        <f t="shared" si="7"/>
        <v>4.9400103075073014</v>
      </c>
      <c r="J26" s="47">
        <f t="shared" si="7"/>
        <v>2.9109104487745259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15042.27</v>
      </c>
      <c r="C29" s="4">
        <v>724.08</v>
      </c>
      <c r="D29" s="4">
        <v>5442.71</v>
      </c>
      <c r="E29" s="4">
        <v>1852.17</v>
      </c>
      <c r="F29" s="4">
        <v>0</v>
      </c>
      <c r="G29" s="4">
        <v>0</v>
      </c>
      <c r="H29" s="4">
        <v>30</v>
      </c>
      <c r="I29" s="4">
        <v>23091.23</v>
      </c>
      <c r="J29" s="5">
        <v>16249.15</v>
      </c>
    </row>
    <row r="30" spans="1:10" ht="16.5" thickBot="1" x14ac:dyDescent="0.3">
      <c r="A30" s="22" t="s">
        <v>12</v>
      </c>
      <c r="B30" s="46">
        <f t="shared" ref="B30:J30" si="8">(B29/B28)*100</f>
        <v>26.378049479787276</v>
      </c>
      <c r="C30" s="46">
        <f t="shared" si="8"/>
        <v>14.152165882585182</v>
      </c>
      <c r="D30" s="46">
        <f t="shared" si="8"/>
        <v>84.921463354506315</v>
      </c>
      <c r="E30" s="46">
        <f t="shared" si="8"/>
        <v>13.028770399549803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26.486822045451447</v>
      </c>
      <c r="J30" s="46">
        <f t="shared" si="8"/>
        <v>76.40072182476095</v>
      </c>
    </row>
    <row r="31" spans="1:10" ht="16.5" thickBot="1" x14ac:dyDescent="0.3">
      <c r="A31" s="23" t="s">
        <v>13</v>
      </c>
      <c r="B31" s="6">
        <v>98617.93</v>
      </c>
      <c r="C31" s="7">
        <v>3700</v>
      </c>
      <c r="D31" s="7">
        <v>34825.14</v>
      </c>
      <c r="E31" s="7">
        <v>11044.16</v>
      </c>
      <c r="F31" s="7">
        <v>0</v>
      </c>
      <c r="G31" s="7">
        <v>0</v>
      </c>
      <c r="H31" s="8">
        <v>135</v>
      </c>
      <c r="I31" s="10">
        <v>148322.63</v>
      </c>
      <c r="J31" s="11">
        <v>49005.8</v>
      </c>
    </row>
    <row r="32" spans="1:10" ht="16.5" thickBot="1" x14ac:dyDescent="0.3">
      <c r="A32" s="24" t="s">
        <v>14</v>
      </c>
      <c r="B32" s="47">
        <f t="shared" ref="B32:J32" si="9">(B31/B29)</f>
        <v>6.5560537073194398</v>
      </c>
      <c r="C32" s="47">
        <f t="shared" si="9"/>
        <v>5.1099326041321396</v>
      </c>
      <c r="D32" s="47">
        <f t="shared" si="9"/>
        <v>6.3984926626625338</v>
      </c>
      <c r="E32" s="47">
        <f t="shared" si="9"/>
        <v>5.9628219871826014</v>
      </c>
      <c r="F32" s="47">
        <v>0</v>
      </c>
      <c r="G32" s="47">
        <v>0</v>
      </c>
      <c r="H32" s="47">
        <f t="shared" si="9"/>
        <v>4.5</v>
      </c>
      <c r="I32" s="47">
        <f t="shared" si="9"/>
        <v>6.4233317151143536</v>
      </c>
      <c r="J32" s="47">
        <f t="shared" si="9"/>
        <v>3.0158992931937982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1029.1199999999999</v>
      </c>
      <c r="C35" s="4">
        <v>0</v>
      </c>
      <c r="D35" s="4">
        <v>1977.1</v>
      </c>
      <c r="E35" s="4">
        <v>0</v>
      </c>
      <c r="F35" s="4">
        <v>0</v>
      </c>
      <c r="G35" s="4">
        <v>0</v>
      </c>
      <c r="H35" s="4">
        <v>15</v>
      </c>
      <c r="I35" s="26">
        <v>3021.22</v>
      </c>
      <c r="J35" s="5">
        <v>2547.61</v>
      </c>
    </row>
    <row r="36" spans="1:10" ht="16.5" thickBot="1" x14ac:dyDescent="0.3">
      <c r="A36" s="22" t="s">
        <v>12</v>
      </c>
      <c r="B36" s="46">
        <f t="shared" ref="B36:J36" si="10">(B35/B34)*100</f>
        <v>10.723306352792109</v>
      </c>
      <c r="C36" s="46">
        <f t="shared" si="10"/>
        <v>0</v>
      </c>
      <c r="D36" s="46">
        <f t="shared" si="10"/>
        <v>99.200216754304975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0.96105793257217542</v>
      </c>
      <c r="I36" s="46">
        <f t="shared" si="10"/>
        <v>16.148165331061389</v>
      </c>
      <c r="J36" s="46">
        <f t="shared" si="10"/>
        <v>48.042460346645093</v>
      </c>
    </row>
    <row r="37" spans="1:10" ht="16.5" thickBot="1" x14ac:dyDescent="0.3">
      <c r="A37" s="23" t="s">
        <v>13</v>
      </c>
      <c r="B37" s="6">
        <v>7096.65</v>
      </c>
      <c r="C37" s="7">
        <v>0</v>
      </c>
      <c r="D37" s="7">
        <v>11486.76</v>
      </c>
      <c r="E37" s="7">
        <v>0</v>
      </c>
      <c r="F37" s="7">
        <v>0</v>
      </c>
      <c r="G37" s="7">
        <v>0</v>
      </c>
      <c r="H37" s="8">
        <v>75</v>
      </c>
      <c r="I37" s="10">
        <v>18658.41</v>
      </c>
      <c r="J37" s="11">
        <v>7701.76</v>
      </c>
    </row>
    <row r="38" spans="1:10" ht="16.5" thickBot="1" x14ac:dyDescent="0.3">
      <c r="A38" s="24" t="s">
        <v>14</v>
      </c>
      <c r="B38" s="47">
        <f t="shared" ref="B38:J38" si="11">(B37/B35)</f>
        <v>6.8958430503731343</v>
      </c>
      <c r="C38" s="47">
        <v>0</v>
      </c>
      <c r="D38" s="47">
        <f t="shared" si="11"/>
        <v>5.8099033938596936</v>
      </c>
      <c r="E38" s="47">
        <v>0</v>
      </c>
      <c r="F38" s="47">
        <v>0</v>
      </c>
      <c r="G38" s="47">
        <v>0</v>
      </c>
      <c r="H38" s="47">
        <f t="shared" si="11"/>
        <v>5</v>
      </c>
      <c r="I38" s="47">
        <f t="shared" si="11"/>
        <v>6.1757866027631225</v>
      </c>
      <c r="J38" s="47">
        <f t="shared" si="11"/>
        <v>3.0231314840183545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7989.38</v>
      </c>
      <c r="C41" s="27">
        <v>0</v>
      </c>
      <c r="D41" s="27">
        <v>16065.47</v>
      </c>
      <c r="E41" s="27">
        <v>362</v>
      </c>
      <c r="F41" s="27">
        <v>0</v>
      </c>
      <c r="G41" s="27">
        <v>0</v>
      </c>
      <c r="H41" s="27">
        <v>65</v>
      </c>
      <c r="I41" s="4">
        <v>24481.85</v>
      </c>
      <c r="J41" s="28">
        <v>21512.46</v>
      </c>
    </row>
    <row r="42" spans="1:10" ht="16.5" thickBot="1" x14ac:dyDescent="0.3">
      <c r="A42" s="22" t="s">
        <v>12</v>
      </c>
      <c r="B42" s="46">
        <f>(B41/B40)*100</f>
        <v>13.98688002369726</v>
      </c>
      <c r="C42" s="46">
        <f t="shared" ref="C42:J42" si="12">(C41/C40)*100</f>
        <v>0</v>
      </c>
      <c r="D42" s="46">
        <f t="shared" si="12"/>
        <v>99.258594282402683</v>
      </c>
      <c r="E42" s="46">
        <f t="shared" si="12"/>
        <v>4.0756173378112583</v>
      </c>
      <c r="F42" s="46">
        <f t="shared" si="12"/>
        <v>0</v>
      </c>
      <c r="G42" s="46">
        <f t="shared" si="12"/>
        <v>0</v>
      </c>
      <c r="H42" s="46">
        <f t="shared" si="12"/>
        <v>1.1898725371926695</v>
      </c>
      <c r="I42" s="46">
        <f t="shared" si="12"/>
        <v>24.037868171093095</v>
      </c>
      <c r="J42" s="46">
        <f t="shared" si="12"/>
        <v>73.594173349024331</v>
      </c>
    </row>
    <row r="43" spans="1:10" ht="16.5" thickBot="1" x14ac:dyDescent="0.3">
      <c r="A43" s="23" t="s">
        <v>13</v>
      </c>
      <c r="B43" s="29">
        <v>49632</v>
      </c>
      <c r="C43" s="29">
        <v>0</v>
      </c>
      <c r="D43" s="29">
        <v>90250</v>
      </c>
      <c r="E43" s="29">
        <v>1658</v>
      </c>
      <c r="F43" s="29">
        <v>0</v>
      </c>
      <c r="G43" s="29">
        <v>0</v>
      </c>
      <c r="H43" s="29">
        <v>325</v>
      </c>
      <c r="I43" s="10">
        <v>141865</v>
      </c>
      <c r="J43" s="9">
        <v>62445</v>
      </c>
    </row>
    <row r="44" spans="1:10" ht="16.5" thickBot="1" x14ac:dyDescent="0.3">
      <c r="A44" s="25" t="s">
        <v>14</v>
      </c>
      <c r="B44" s="47">
        <f t="shared" ref="B44:J44" si="13">(B43/B41)</f>
        <v>6.212246757570675</v>
      </c>
      <c r="C44" s="47">
        <v>0</v>
      </c>
      <c r="D44" s="47">
        <f t="shared" si="13"/>
        <v>5.6176383261740863</v>
      </c>
      <c r="E44" s="47">
        <f t="shared" si="13"/>
        <v>4.5801104972375688</v>
      </c>
      <c r="F44" s="47">
        <v>0</v>
      </c>
      <c r="G44" s="47">
        <v>0</v>
      </c>
      <c r="H44" s="47">
        <f t="shared" si="13"/>
        <v>5</v>
      </c>
      <c r="I44" s="47">
        <f t="shared" si="13"/>
        <v>5.7947009723529881</v>
      </c>
      <c r="J44" s="47">
        <f t="shared" si="13"/>
        <v>2.9027363676678539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6142</v>
      </c>
      <c r="C47" s="4">
        <v>0</v>
      </c>
      <c r="D47" s="4">
        <v>5375.74</v>
      </c>
      <c r="E47" s="4">
        <v>1503.93</v>
      </c>
      <c r="F47" s="4">
        <v>0</v>
      </c>
      <c r="G47" s="4">
        <v>0</v>
      </c>
      <c r="H47" s="4">
        <v>381.04</v>
      </c>
      <c r="I47" s="4">
        <v>13402.71</v>
      </c>
      <c r="J47" s="5">
        <v>9877.52</v>
      </c>
    </row>
    <row r="48" spans="1:10" ht="16.5" thickBot="1" x14ac:dyDescent="0.3">
      <c r="A48" s="22" t="s">
        <v>12</v>
      </c>
      <c r="B48" s="46">
        <f>(B47/B46)*100</f>
        <v>13.797292567747583</v>
      </c>
      <c r="C48" s="46">
        <f t="shared" ref="C48:J48" si="14">(C47/C46)*100</f>
        <v>0</v>
      </c>
      <c r="D48" s="46">
        <f t="shared" si="14"/>
        <v>91.645626590791679</v>
      </c>
      <c r="E48" s="46">
        <f t="shared" si="14"/>
        <v>8.969460071818661</v>
      </c>
      <c r="F48" s="46">
        <f t="shared" si="14"/>
        <v>0</v>
      </c>
      <c r="G48" s="46">
        <f t="shared" si="14"/>
        <v>0</v>
      </c>
      <c r="H48" s="46">
        <f t="shared" si="14"/>
        <v>9.4362845248797065</v>
      </c>
      <c r="I48" s="46">
        <f t="shared" si="14"/>
        <v>16.674741083678825</v>
      </c>
      <c r="J48" s="46">
        <f t="shared" si="14"/>
        <v>44.121933972904657</v>
      </c>
    </row>
    <row r="49" spans="1:10" ht="16.5" thickBot="1" x14ac:dyDescent="0.3">
      <c r="A49" s="23" t="s">
        <v>13</v>
      </c>
      <c r="B49" s="6">
        <v>39020.74</v>
      </c>
      <c r="C49" s="7">
        <v>0</v>
      </c>
      <c r="D49" s="7">
        <v>33058.480000000003</v>
      </c>
      <c r="E49" s="7">
        <v>7862.56</v>
      </c>
      <c r="F49" s="7">
        <v>0</v>
      </c>
      <c r="G49" s="7">
        <v>0</v>
      </c>
      <c r="H49" s="8">
        <v>2298.86</v>
      </c>
      <c r="I49" s="10">
        <v>82240.639999999999</v>
      </c>
      <c r="J49" s="11">
        <v>31503.94</v>
      </c>
    </row>
    <row r="50" spans="1:10" ht="16.5" thickBot="1" x14ac:dyDescent="0.3">
      <c r="A50" s="24" t="s">
        <v>14</v>
      </c>
      <c r="B50" s="47">
        <f t="shared" ref="B50:J50" si="15">(B49/B47)</f>
        <v>6.3530999674373163</v>
      </c>
      <c r="C50" s="47">
        <v>0</v>
      </c>
      <c r="D50" s="47">
        <f t="shared" si="15"/>
        <v>6.149568245488064</v>
      </c>
      <c r="E50" s="47">
        <f t="shared" si="15"/>
        <v>5.2280092823469175</v>
      </c>
      <c r="F50" s="47">
        <v>0</v>
      </c>
      <c r="G50" s="47">
        <v>0</v>
      </c>
      <c r="H50" s="47">
        <f t="shared" si="15"/>
        <v>6.0331198824270418</v>
      </c>
      <c r="I50" s="47">
        <f t="shared" si="15"/>
        <v>6.1361202324007609</v>
      </c>
      <c r="J50" s="47">
        <f t="shared" si="15"/>
        <v>3.1894584875555805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5530.52</v>
      </c>
      <c r="C53" s="30">
        <v>76.33</v>
      </c>
      <c r="D53" s="30">
        <v>13461.95</v>
      </c>
      <c r="E53" s="30">
        <v>332.8</v>
      </c>
      <c r="F53" s="30">
        <v>0</v>
      </c>
      <c r="G53" s="30">
        <v>0</v>
      </c>
      <c r="H53" s="30">
        <v>0</v>
      </c>
      <c r="I53" s="4">
        <v>19401.599999999999</v>
      </c>
      <c r="J53" s="12">
        <v>6690.8</v>
      </c>
    </row>
    <row r="54" spans="1:10" ht="16.5" thickBot="1" x14ac:dyDescent="0.3">
      <c r="A54" s="22" t="s">
        <v>12</v>
      </c>
      <c r="B54" s="46">
        <f>(B53/B52)*100</f>
        <v>8.4159261829845988</v>
      </c>
      <c r="C54" s="46">
        <v>1.23</v>
      </c>
      <c r="D54" s="46">
        <f t="shared" ref="D54:J54" si="16">(D53/D52)*100</f>
        <v>100</v>
      </c>
      <c r="E54" s="46">
        <f t="shared" si="16"/>
        <v>1.0861051642211896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14.590386495289387</v>
      </c>
      <c r="J54" s="46">
        <f t="shared" si="16"/>
        <v>18.793215365001217</v>
      </c>
    </row>
    <row r="55" spans="1:10" ht="16.5" thickBot="1" x14ac:dyDescent="0.3">
      <c r="A55" s="23" t="s">
        <v>13</v>
      </c>
      <c r="B55" s="6">
        <v>38455.5</v>
      </c>
      <c r="C55" s="7">
        <v>267.14999999999998</v>
      </c>
      <c r="D55" s="7">
        <v>86445.6</v>
      </c>
      <c r="E55" s="7">
        <v>1703.11</v>
      </c>
      <c r="F55" s="7">
        <v>0</v>
      </c>
      <c r="G55" s="7">
        <v>0</v>
      </c>
      <c r="H55" s="8">
        <v>0</v>
      </c>
      <c r="I55" s="10">
        <v>126871.36</v>
      </c>
      <c r="J55" s="11">
        <v>23181.05</v>
      </c>
    </row>
    <row r="56" spans="1:10" ht="16.5" thickBot="1" x14ac:dyDescent="0.3">
      <c r="A56" s="24" t="s">
        <v>14</v>
      </c>
      <c r="B56" s="47">
        <f t="shared" ref="B56:J56" si="17">(B55/B53)</f>
        <v>6.953324461352639</v>
      </c>
      <c r="C56" s="47">
        <f t="shared" si="17"/>
        <v>3.4999344949561113</v>
      </c>
      <c r="D56" s="47">
        <f t="shared" si="17"/>
        <v>6.421476829136938</v>
      </c>
      <c r="E56" s="47">
        <f t="shared" si="17"/>
        <v>5.1175180288461535</v>
      </c>
      <c r="F56" s="47">
        <v>0</v>
      </c>
      <c r="G56" s="47">
        <v>0</v>
      </c>
      <c r="H56" s="47">
        <v>0</v>
      </c>
      <c r="I56" s="47">
        <f t="shared" si="17"/>
        <v>6.5392215075045366</v>
      </c>
      <c r="J56" s="47">
        <f t="shared" si="17"/>
        <v>3.4646155915585579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65451</v>
      </c>
      <c r="C59" s="4">
        <v>3937.34</v>
      </c>
      <c r="D59" s="4">
        <v>10661.74</v>
      </c>
      <c r="E59" s="4">
        <v>14025.94</v>
      </c>
      <c r="F59" s="4">
        <v>550</v>
      </c>
      <c r="G59" s="4">
        <v>334</v>
      </c>
      <c r="H59" s="4">
        <v>1134.74</v>
      </c>
      <c r="I59" s="4">
        <v>96094.76</v>
      </c>
      <c r="J59" s="5">
        <v>28433.279999999999</v>
      </c>
    </row>
    <row r="60" spans="1:10" ht="16.5" thickBot="1" x14ac:dyDescent="0.3">
      <c r="A60" s="33" t="s">
        <v>12</v>
      </c>
      <c r="B60" s="46">
        <f>(B59/B58)*100</f>
        <v>71.706958897914291</v>
      </c>
      <c r="C60" s="46">
        <f t="shared" ref="C60:J60" si="18">(C59/C58)*100</f>
        <v>44.715772163456847</v>
      </c>
      <c r="D60" s="46">
        <f t="shared" si="18"/>
        <v>100</v>
      </c>
      <c r="E60" s="46">
        <f t="shared" si="18"/>
        <v>55.639459835564189</v>
      </c>
      <c r="F60" s="46">
        <f t="shared" si="18"/>
        <v>27.411870835264622</v>
      </c>
      <c r="G60" s="46">
        <f t="shared" si="18"/>
        <v>12.983882880711548</v>
      </c>
      <c r="H60" s="46">
        <f t="shared" si="18"/>
        <v>58.37049839765848</v>
      </c>
      <c r="I60" s="46">
        <f t="shared" si="18"/>
        <v>67.447149714727217</v>
      </c>
      <c r="J60" s="46">
        <f t="shared" si="18"/>
        <v>87.646667159872749</v>
      </c>
    </row>
    <row r="61" spans="1:10" ht="16.5" thickBot="1" x14ac:dyDescent="0.3">
      <c r="A61" s="34" t="s">
        <v>13</v>
      </c>
      <c r="B61" s="6">
        <v>436068.63</v>
      </c>
      <c r="C61" s="7">
        <v>20934.02</v>
      </c>
      <c r="D61" s="7">
        <v>63050.42</v>
      </c>
      <c r="E61" s="7">
        <v>83803.81</v>
      </c>
      <c r="F61" s="7">
        <v>2501</v>
      </c>
      <c r="G61" s="7">
        <v>1171.5999999999999</v>
      </c>
      <c r="H61" s="8">
        <v>6062.01</v>
      </c>
      <c r="I61" s="10">
        <v>613591.49</v>
      </c>
      <c r="J61" s="11">
        <v>78854.14</v>
      </c>
    </row>
    <row r="62" spans="1:10" ht="16.5" thickBot="1" x14ac:dyDescent="0.3">
      <c r="A62" s="52" t="s">
        <v>14</v>
      </c>
      <c r="B62" s="47">
        <f t="shared" ref="B62:J62" si="19">(B61/B59)</f>
        <v>6.662520511527708</v>
      </c>
      <c r="C62" s="47">
        <f t="shared" si="19"/>
        <v>5.3167925553800277</v>
      </c>
      <c r="D62" s="47">
        <f t="shared" si="19"/>
        <v>5.9137082690067473</v>
      </c>
      <c r="E62" s="47">
        <f t="shared" si="19"/>
        <v>5.9749157632215733</v>
      </c>
      <c r="F62" s="47">
        <f t="shared" si="19"/>
        <v>4.5472727272727269</v>
      </c>
      <c r="G62" s="47">
        <f t="shared" si="19"/>
        <v>3.5077844311377242</v>
      </c>
      <c r="H62" s="47">
        <f t="shared" si="19"/>
        <v>5.3422017378430304</v>
      </c>
      <c r="I62" s="47">
        <f t="shared" si="19"/>
        <v>6.3852752220828695</v>
      </c>
      <c r="J62" s="47">
        <f t="shared" si="19"/>
        <v>2.773304381344678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16056.83</v>
      </c>
      <c r="C65" s="4">
        <v>176.89</v>
      </c>
      <c r="D65" s="13">
        <v>2476.84</v>
      </c>
      <c r="E65" s="14">
        <v>16426.66</v>
      </c>
      <c r="F65" s="4">
        <v>34.06</v>
      </c>
      <c r="G65" s="4">
        <v>0</v>
      </c>
      <c r="H65" s="4">
        <v>0</v>
      </c>
      <c r="I65" s="4">
        <v>35171.279999999999</v>
      </c>
      <c r="J65" s="5">
        <v>16941.349999999999</v>
      </c>
    </row>
    <row r="66" spans="1:10" ht="16.5" thickBot="1" x14ac:dyDescent="0.3">
      <c r="A66" s="22" t="s">
        <v>12</v>
      </c>
      <c r="B66" s="46">
        <f>(B65/B64)*100</f>
        <v>40.544642757943627</v>
      </c>
      <c r="C66" s="46">
        <f t="shared" ref="C66:J66" si="20">(C65/C64)*100</f>
        <v>2.0558397167917786</v>
      </c>
      <c r="D66" s="46">
        <f t="shared" si="20"/>
        <v>81.936431482559684</v>
      </c>
      <c r="E66" s="46">
        <f t="shared" si="20"/>
        <v>51.031746771422625</v>
      </c>
      <c r="F66" s="46">
        <f t="shared" si="20"/>
        <v>3.2973522435742293</v>
      </c>
      <c r="G66" s="46">
        <f t="shared" si="20"/>
        <v>0</v>
      </c>
      <c r="H66" s="46">
        <f t="shared" si="20"/>
        <v>0</v>
      </c>
      <c r="I66" s="46">
        <f t="shared" si="20"/>
        <v>39.857736743166868</v>
      </c>
      <c r="J66" s="46">
        <f t="shared" si="20"/>
        <v>78.40244833093378</v>
      </c>
    </row>
    <row r="67" spans="1:10" ht="16.5" thickBot="1" x14ac:dyDescent="0.3">
      <c r="A67" s="23" t="s">
        <v>13</v>
      </c>
      <c r="B67" s="6">
        <v>121815</v>
      </c>
      <c r="C67" s="7">
        <v>1020.6</v>
      </c>
      <c r="D67" s="7">
        <v>14621.39</v>
      </c>
      <c r="E67" s="7">
        <v>107294.1</v>
      </c>
      <c r="F67" s="7">
        <v>182</v>
      </c>
      <c r="G67" s="7">
        <v>0</v>
      </c>
      <c r="H67" s="8">
        <v>0</v>
      </c>
      <c r="I67" s="10">
        <v>244933.09</v>
      </c>
      <c r="J67" s="11">
        <v>55936.5</v>
      </c>
    </row>
    <row r="68" spans="1:10" ht="16.5" thickBot="1" x14ac:dyDescent="0.3">
      <c r="A68" s="53" t="s">
        <v>14</v>
      </c>
      <c r="B68" s="47">
        <f t="shared" ref="B68:J68" si="21">(B67/B65)</f>
        <v>7.5864912314572681</v>
      </c>
      <c r="C68" s="47">
        <f t="shared" si="21"/>
        <v>5.7696873763355763</v>
      </c>
      <c r="D68" s="47">
        <f t="shared" si="21"/>
        <v>5.903243649165872</v>
      </c>
      <c r="E68" s="47">
        <f t="shared" si="21"/>
        <v>6.5317051670881368</v>
      </c>
      <c r="F68" s="47">
        <f t="shared" si="21"/>
        <v>5.343511450381679</v>
      </c>
      <c r="G68" s="47">
        <v>0</v>
      </c>
      <c r="H68" s="47">
        <v>0</v>
      </c>
      <c r="I68" s="47">
        <f t="shared" si="21"/>
        <v>6.9640084182321482</v>
      </c>
      <c r="J68" s="47">
        <f t="shared" si="21"/>
        <v>3.3017734714175675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17684.72</v>
      </c>
      <c r="C71" s="4">
        <v>702.4</v>
      </c>
      <c r="D71" s="4">
        <v>3235.72</v>
      </c>
      <c r="E71" s="4">
        <v>6450.85</v>
      </c>
      <c r="F71" s="4">
        <v>172.94</v>
      </c>
      <c r="G71" s="4">
        <v>111.25</v>
      </c>
      <c r="H71" s="4">
        <v>42.69</v>
      </c>
      <c r="I71" s="4">
        <v>28400.57</v>
      </c>
      <c r="J71" s="12">
        <v>11558.08</v>
      </c>
    </row>
    <row r="72" spans="1:10" ht="16.5" thickBot="1" x14ac:dyDescent="0.3">
      <c r="A72" s="22" t="s">
        <v>12</v>
      </c>
      <c r="B72" s="46">
        <f>(B71/B70)*100</f>
        <v>68.472601233416867</v>
      </c>
      <c r="C72" s="46">
        <f t="shared" ref="C72:J72" si="22">(C71/C70)*100</f>
        <v>14.836312635578846</v>
      </c>
      <c r="D72" s="46">
        <f t="shared" si="22"/>
        <v>99.371961537634704</v>
      </c>
      <c r="E72" s="46">
        <f t="shared" si="22"/>
        <v>80.019078003979331</v>
      </c>
      <c r="F72" s="46">
        <f t="shared" si="22"/>
        <v>56.584759349540292</v>
      </c>
      <c r="G72" s="46">
        <f t="shared" si="22"/>
        <v>7.3005873281490965</v>
      </c>
      <c r="H72" s="46">
        <f t="shared" si="22"/>
        <v>6.9961815172323361</v>
      </c>
      <c r="I72" s="46">
        <f t="shared" si="22"/>
        <v>64.081792900376257</v>
      </c>
      <c r="J72" s="46">
        <f t="shared" si="22"/>
        <v>92.005056342557651</v>
      </c>
    </row>
    <row r="73" spans="1:10" ht="16.5" thickBot="1" x14ac:dyDescent="0.3">
      <c r="A73" s="23" t="s">
        <v>13</v>
      </c>
      <c r="B73" s="6">
        <v>123770.71</v>
      </c>
      <c r="C73" s="7">
        <v>4559.18</v>
      </c>
      <c r="D73" s="7">
        <v>18547.580000000002</v>
      </c>
      <c r="E73" s="7">
        <v>41235.519999999997</v>
      </c>
      <c r="F73" s="7">
        <v>1212.3800000000001</v>
      </c>
      <c r="G73" s="7">
        <v>410.75</v>
      </c>
      <c r="H73" s="8">
        <v>168</v>
      </c>
      <c r="I73" s="10">
        <v>189973.19</v>
      </c>
      <c r="J73" s="9">
        <v>36032.11</v>
      </c>
    </row>
    <row r="74" spans="1:10" ht="16.5" thickBot="1" x14ac:dyDescent="0.3">
      <c r="A74" s="50" t="s">
        <v>14</v>
      </c>
      <c r="B74" s="47">
        <f t="shared" ref="B74:J74" si="23">(B73/B71)</f>
        <v>6.998737328043644</v>
      </c>
      <c r="C74" s="47">
        <f t="shared" si="23"/>
        <v>6.4908599088838272</v>
      </c>
      <c r="D74" s="47">
        <f t="shared" si="23"/>
        <v>5.7321338063862148</v>
      </c>
      <c r="E74" s="47">
        <f t="shared" si="23"/>
        <v>6.3922614849205912</v>
      </c>
      <c r="F74" s="47">
        <f t="shared" si="23"/>
        <v>7.0104082340696205</v>
      </c>
      <c r="G74" s="47">
        <f t="shared" si="23"/>
        <v>3.6921348314606743</v>
      </c>
      <c r="H74" s="47">
        <f t="shared" si="23"/>
        <v>3.9353478566408997</v>
      </c>
      <c r="I74" s="47">
        <f t="shared" si="23"/>
        <v>6.6890625786735969</v>
      </c>
      <c r="J74" s="47">
        <f t="shared" si="23"/>
        <v>3.1174823154018663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6488.21</v>
      </c>
      <c r="C77" s="4">
        <v>80</v>
      </c>
      <c r="D77" s="4">
        <v>3677.27</v>
      </c>
      <c r="E77" s="4">
        <v>2008.84</v>
      </c>
      <c r="F77" s="4">
        <v>59.33</v>
      </c>
      <c r="G77" s="4">
        <v>0</v>
      </c>
      <c r="H77" s="4">
        <v>107.24</v>
      </c>
      <c r="I77" s="4">
        <v>12420.89</v>
      </c>
      <c r="J77" s="5">
        <v>9016.1</v>
      </c>
    </row>
    <row r="78" spans="1:10" ht="16.5" thickBot="1" x14ac:dyDescent="0.3">
      <c r="A78" s="22" t="s">
        <v>12</v>
      </c>
      <c r="B78" s="46">
        <f t="shared" ref="B78:J78" si="24">(B77/B76)*100</f>
        <v>17.914101790661942</v>
      </c>
      <c r="C78" s="46">
        <f t="shared" si="24"/>
        <v>2.1425089851470567</v>
      </c>
      <c r="D78" s="46">
        <f t="shared" si="24"/>
        <v>82.873472294527417</v>
      </c>
      <c r="E78" s="46">
        <f t="shared" si="24"/>
        <v>16.57815750751606</v>
      </c>
      <c r="F78" s="46">
        <f t="shared" si="24"/>
        <v>9.2270606531881807</v>
      </c>
      <c r="G78" s="46">
        <f t="shared" si="24"/>
        <v>0</v>
      </c>
      <c r="H78" s="46">
        <f t="shared" si="24"/>
        <v>10.17187085024851</v>
      </c>
      <c r="I78" s="46">
        <f t="shared" si="24"/>
        <v>20.263154159742154</v>
      </c>
      <c r="J78" s="46">
        <f t="shared" si="24"/>
        <v>52.190367696048902</v>
      </c>
    </row>
    <row r="79" spans="1:10" ht="16.5" thickBot="1" x14ac:dyDescent="0.3">
      <c r="A79" s="23" t="s">
        <v>13</v>
      </c>
      <c r="B79" s="6">
        <v>44327.21</v>
      </c>
      <c r="C79" s="7">
        <v>548</v>
      </c>
      <c r="D79" s="7">
        <v>21614.81</v>
      </c>
      <c r="E79" s="7">
        <v>11111</v>
      </c>
      <c r="F79" s="7">
        <v>296.64999999999998</v>
      </c>
      <c r="G79" s="7">
        <v>0</v>
      </c>
      <c r="H79" s="8">
        <v>624.87</v>
      </c>
      <c r="I79" s="10">
        <v>78522.539999999994</v>
      </c>
      <c r="J79" s="9">
        <v>33915.01</v>
      </c>
    </row>
    <row r="80" spans="1:10" ht="16.5" thickBot="1" x14ac:dyDescent="0.3">
      <c r="A80" s="24" t="s">
        <v>14</v>
      </c>
      <c r="B80" s="47">
        <f t="shared" ref="B80:J80" si="25">(B79/B77)</f>
        <v>6.8319628988580821</v>
      </c>
      <c r="C80" s="47">
        <f t="shared" si="25"/>
        <v>6.85</v>
      </c>
      <c r="D80" s="47">
        <f t="shared" si="25"/>
        <v>5.8779502185044885</v>
      </c>
      <c r="E80" s="47">
        <f t="shared" si="25"/>
        <v>5.5310527468588839</v>
      </c>
      <c r="F80" s="47">
        <f t="shared" si="25"/>
        <v>5</v>
      </c>
      <c r="G80" s="47">
        <v>0</v>
      </c>
      <c r="H80" s="47">
        <f t="shared" si="25"/>
        <v>5.8268370011189861</v>
      </c>
      <c r="I80" s="47">
        <f t="shared" si="25"/>
        <v>6.3218126881407049</v>
      </c>
      <c r="J80" s="47">
        <f t="shared" si="25"/>
        <v>3.7616053504286775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43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204650.54</v>
      </c>
      <c r="C89" s="49">
        <f t="shared" ref="C89:J89" si="26">C5+C11+C17+C23+C29+C35+C41+C47+C53+C59+C65+C71+C77</f>
        <v>6234.33</v>
      </c>
      <c r="D89" s="49">
        <f t="shared" si="26"/>
        <v>107226.22</v>
      </c>
      <c r="E89" s="49">
        <f t="shared" si="26"/>
        <v>50522.71</v>
      </c>
      <c r="F89" s="49">
        <f t="shared" si="26"/>
        <v>1344.86</v>
      </c>
      <c r="G89" s="49">
        <f t="shared" si="26"/>
        <v>445.25</v>
      </c>
      <c r="H89" s="49">
        <f t="shared" si="26"/>
        <v>2758.2799999999997</v>
      </c>
      <c r="I89" s="49">
        <f t="shared" si="26"/>
        <v>373182.19</v>
      </c>
      <c r="J89" s="49">
        <f t="shared" si="26"/>
        <v>214041.16999999995</v>
      </c>
    </row>
    <row r="90" spans="1:10" ht="15.75" thickBot="1" x14ac:dyDescent="0.3">
      <c r="A90" s="44" t="s">
        <v>12</v>
      </c>
      <c r="B90" s="46">
        <f>(B89/B88)*100</f>
        <v>28.842802069770361</v>
      </c>
      <c r="C90" s="46">
        <f t="shared" ref="C90:J90" si="27">(C89/C88)*100</f>
        <v>8.2851101832089888</v>
      </c>
      <c r="D90" s="46">
        <f t="shared" si="27"/>
        <v>96.594942040991654</v>
      </c>
      <c r="E90" s="46">
        <f t="shared" si="27"/>
        <v>23.418655731872072</v>
      </c>
      <c r="F90" s="46">
        <f t="shared" si="27"/>
        <v>5.34652890666215</v>
      </c>
      <c r="G90" s="46">
        <f t="shared" si="27"/>
        <v>0.77145747679606647</v>
      </c>
      <c r="H90" s="46">
        <f t="shared" si="27"/>
        <v>6.7512056336249335</v>
      </c>
      <c r="I90" s="46">
        <f t="shared" si="27"/>
        <v>30.210979197031889</v>
      </c>
      <c r="J90" s="46">
        <f t="shared" si="27"/>
        <v>62.527507907112842</v>
      </c>
    </row>
    <row r="91" spans="1:10" ht="15.75" thickBot="1" x14ac:dyDescent="0.3">
      <c r="A91" s="45" t="s">
        <v>13</v>
      </c>
      <c r="B91" s="49">
        <f>B7+B13+B19+B25+B31+B37+B43+B49+B55+B61+B67+B73+B79</f>
        <v>1398341.0999999999</v>
      </c>
      <c r="C91" s="49">
        <f t="shared" ref="C91:J91" si="28">C7+C13+C19+C25+C31+C37+C43+C49+C55+C61+C67+C73+C79</f>
        <v>33719.949999999997</v>
      </c>
      <c r="D91" s="49">
        <f t="shared" si="28"/>
        <v>646180.77</v>
      </c>
      <c r="E91" s="49">
        <f t="shared" si="28"/>
        <v>310882.15999999997</v>
      </c>
      <c r="F91" s="49">
        <f t="shared" si="28"/>
        <v>6901.15</v>
      </c>
      <c r="G91" s="49">
        <f t="shared" si="28"/>
        <v>1582.35</v>
      </c>
      <c r="H91" s="49">
        <f t="shared" si="28"/>
        <v>15054.78</v>
      </c>
      <c r="I91" s="49">
        <f t="shared" si="28"/>
        <v>2412731.73</v>
      </c>
      <c r="J91" s="49">
        <f t="shared" si="28"/>
        <v>658706.73</v>
      </c>
    </row>
    <row r="92" spans="1:10" ht="15.75" thickBot="1" x14ac:dyDescent="0.3">
      <c r="A92" s="44" t="s">
        <v>14</v>
      </c>
      <c r="B92" s="47">
        <f t="shared" ref="B92:J92" si="29">(B91/B89)</f>
        <v>6.8328238957981728</v>
      </c>
      <c r="C92" s="47">
        <f t="shared" si="29"/>
        <v>5.4087528250830479</v>
      </c>
      <c r="D92" s="47">
        <f t="shared" si="29"/>
        <v>6.0263317125232989</v>
      </c>
      <c r="E92" s="47">
        <f t="shared" si="29"/>
        <v>6.1533152121095638</v>
      </c>
      <c r="F92" s="47">
        <f t="shared" si="29"/>
        <v>5.1315006766503579</v>
      </c>
      <c r="G92" s="47">
        <f t="shared" si="29"/>
        <v>3.5538461538461537</v>
      </c>
      <c r="H92" s="47">
        <f t="shared" si="29"/>
        <v>5.4580318169293918</v>
      </c>
      <c r="I92" s="47">
        <f t="shared" si="29"/>
        <v>6.4652917386009232</v>
      </c>
      <c r="J92" s="47">
        <f t="shared" si="29"/>
        <v>3.0774767770144411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7CF2F90-5290-4E38-B526-CA747E9D3C6E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47DF283-4D2D-4C63-B38D-EA0318EDC22F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topLeftCell="A70" workbookViewId="0">
      <selection activeCell="C12" sqref="C12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44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v>251182.06</v>
      </c>
      <c r="J4" s="55">
        <v>80752.240000000005</v>
      </c>
    </row>
    <row r="5" spans="1:10" ht="16.5" thickBot="1" x14ac:dyDescent="0.3">
      <c r="A5" s="21" t="s">
        <v>11</v>
      </c>
      <c r="B5" s="4">
        <v>73423.466439434735</v>
      </c>
      <c r="C5" s="4">
        <v>2062.4302020202022</v>
      </c>
      <c r="D5" s="4">
        <v>23057.42</v>
      </c>
      <c r="E5" s="4">
        <v>15155.337083131948</v>
      </c>
      <c r="F5" s="4">
        <v>834.83400000000006</v>
      </c>
      <c r="G5" s="4">
        <v>0</v>
      </c>
      <c r="H5" s="4">
        <v>1034.1812500000001</v>
      </c>
      <c r="I5" s="4">
        <v>115567.66897458689</v>
      </c>
      <c r="J5" s="5">
        <v>73845.39</v>
      </c>
    </row>
    <row r="6" spans="1:10" ht="16.5" thickBot="1" x14ac:dyDescent="0.3">
      <c r="A6" s="22" t="s">
        <v>12</v>
      </c>
      <c r="B6" s="59">
        <v>47.262485161609362</v>
      </c>
      <c r="C6" s="59">
        <v>12.444526920128487</v>
      </c>
      <c r="D6" s="59">
        <v>99.8052152112203</v>
      </c>
      <c r="E6" s="59">
        <v>39.311579118226128</v>
      </c>
      <c r="F6" s="59">
        <v>19.050481262921533</v>
      </c>
      <c r="G6" s="59">
        <v>0</v>
      </c>
      <c r="H6" s="59">
        <v>19.370861702426552</v>
      </c>
      <c r="I6" s="59">
        <v>46.009523520344928</v>
      </c>
      <c r="J6" s="59">
        <v>91.446862650497366</v>
      </c>
    </row>
    <row r="7" spans="1:10" ht="16.5" thickBot="1" x14ac:dyDescent="0.3">
      <c r="A7" s="23" t="s">
        <v>13</v>
      </c>
      <c r="B7" s="6">
        <v>508078.52963600971</v>
      </c>
      <c r="C7" s="7">
        <v>10869.146313131312</v>
      </c>
      <c r="D7" s="7">
        <v>138721.60136711714</v>
      </c>
      <c r="E7" s="7">
        <v>86033.290241662646</v>
      </c>
      <c r="F7" s="7">
        <v>4603.3662400000003</v>
      </c>
      <c r="G7" s="7">
        <v>0</v>
      </c>
      <c r="H7" s="8">
        <v>5331.0280000000002</v>
      </c>
      <c r="I7" s="10">
        <v>753636.96179792064</v>
      </c>
      <c r="J7" s="9">
        <v>232102.12300000002</v>
      </c>
    </row>
    <row r="8" spans="1:10" ht="16.5" thickBot="1" x14ac:dyDescent="0.3">
      <c r="A8" s="50" t="s">
        <v>14</v>
      </c>
      <c r="B8" s="58">
        <v>6.9198384967987252</v>
      </c>
      <c r="C8" s="58">
        <v>5.2700674682152684</v>
      </c>
      <c r="D8" s="58">
        <v>6.016354013897355</v>
      </c>
      <c r="E8" s="58">
        <v>5.6767652061938376</v>
      </c>
      <c r="F8" s="58">
        <v>5.5141096792895352</v>
      </c>
      <c r="G8" s="58">
        <v>0</v>
      </c>
      <c r="H8" s="58">
        <v>5.1548294846768883</v>
      </c>
      <c r="I8" s="58">
        <v>6.5211747237338837</v>
      </c>
      <c r="J8" s="58">
        <v>3.143082093547072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41906.449999999997</v>
      </c>
      <c r="C11" s="4">
        <v>445.2</v>
      </c>
      <c r="D11" s="49">
        <v>15127.22</v>
      </c>
      <c r="E11" s="4">
        <v>8834.4</v>
      </c>
      <c r="F11" s="4">
        <v>906.05</v>
      </c>
      <c r="G11" s="4">
        <v>1468.14</v>
      </c>
      <c r="H11" s="4">
        <v>1950.4</v>
      </c>
      <c r="I11" s="4">
        <v>70637.86</v>
      </c>
      <c r="J11" s="5">
        <v>33017.82</v>
      </c>
    </row>
    <row r="12" spans="1:10" ht="16.5" thickBot="1" x14ac:dyDescent="0.3">
      <c r="A12" s="22" t="s">
        <v>12</v>
      </c>
      <c r="B12" s="57">
        <v>60.122780802981858</v>
      </c>
      <c r="C12" s="57">
        <v>11.488172498058209</v>
      </c>
      <c r="D12" s="57">
        <v>99.232495988643564</v>
      </c>
      <c r="E12" s="57">
        <v>54.385987592873384</v>
      </c>
      <c r="F12" s="57">
        <v>25.019605893918307</v>
      </c>
      <c r="G12" s="57">
        <v>10.908021014512673</v>
      </c>
      <c r="H12" s="57">
        <v>23.783944617943565</v>
      </c>
      <c r="I12" s="57">
        <v>54.192592222068704</v>
      </c>
      <c r="J12" s="57">
        <v>90.141322642336192</v>
      </c>
    </row>
    <row r="13" spans="1:10" ht="16.5" thickBot="1" x14ac:dyDescent="0.3">
      <c r="A13" s="23" t="s">
        <v>13</v>
      </c>
      <c r="B13" s="6">
        <v>282218.81</v>
      </c>
      <c r="C13" s="7">
        <v>1920.3</v>
      </c>
      <c r="D13" s="7">
        <v>90317.41</v>
      </c>
      <c r="E13" s="7">
        <v>43649.020000000004</v>
      </c>
      <c r="F13" s="7">
        <v>4609.82</v>
      </c>
      <c r="G13" s="7">
        <v>5689.8</v>
      </c>
      <c r="H13" s="8">
        <v>11724.34</v>
      </c>
      <c r="I13" s="10">
        <v>440129.5</v>
      </c>
      <c r="J13" s="11">
        <v>95966.47</v>
      </c>
    </row>
    <row r="14" spans="1:10" ht="16.5" thickBot="1" x14ac:dyDescent="0.3">
      <c r="A14" s="50" t="s">
        <v>14</v>
      </c>
      <c r="B14" s="58">
        <v>6.7344957637786074</v>
      </c>
      <c r="C14" s="58">
        <v>4.3133423180592994</v>
      </c>
      <c r="D14" s="58">
        <v>5.97052267369682</v>
      </c>
      <c r="E14" s="58">
        <v>4.9408018654351178</v>
      </c>
      <c r="F14" s="58">
        <v>5.0878207604436838</v>
      </c>
      <c r="G14" s="58">
        <v>3.8755159589684904</v>
      </c>
      <c r="H14" s="58">
        <v>6.0112489745693187</v>
      </c>
      <c r="I14" s="58">
        <v>6.2307875691590882</v>
      </c>
      <c r="J14" s="58">
        <v>2.9065053356036228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v>77623.14</v>
      </c>
      <c r="J16" s="3">
        <v>22372.62</v>
      </c>
    </row>
    <row r="17" spans="1:10" ht="16.5" thickBot="1" x14ac:dyDescent="0.3">
      <c r="A17" s="21" t="s">
        <v>11</v>
      </c>
      <c r="B17" s="4">
        <v>17984.7</v>
      </c>
      <c r="C17" s="4">
        <v>705.82</v>
      </c>
      <c r="D17" s="4">
        <v>5934</v>
      </c>
      <c r="E17" s="4">
        <v>2751.09</v>
      </c>
      <c r="F17" s="4">
        <v>341.38</v>
      </c>
      <c r="G17" s="4">
        <v>86.4</v>
      </c>
      <c r="H17" s="4">
        <v>178.26999999999998</v>
      </c>
      <c r="I17" s="4">
        <v>27981.66</v>
      </c>
      <c r="J17" s="5">
        <v>15416.3</v>
      </c>
    </row>
    <row r="18" spans="1:10" ht="16.5" thickBot="1" x14ac:dyDescent="0.3">
      <c r="A18" s="22" t="s">
        <v>12</v>
      </c>
      <c r="B18" s="57">
        <v>38.266369438650557</v>
      </c>
      <c r="C18" s="57">
        <v>8.6262863288602087</v>
      </c>
      <c r="D18" s="57">
        <v>97.54958852945721</v>
      </c>
      <c r="E18" s="57">
        <v>32.332519268422828</v>
      </c>
      <c r="F18" s="57">
        <v>22.08850153023921</v>
      </c>
      <c r="G18" s="57">
        <v>3.2746374779227283</v>
      </c>
      <c r="H18" s="57">
        <v>4.8621831412315961</v>
      </c>
      <c r="I18" s="57">
        <v>36.048090814156708</v>
      </c>
      <c r="J18" s="57">
        <v>68.906994352918886</v>
      </c>
    </row>
    <row r="19" spans="1:10" ht="16.5" thickBot="1" x14ac:dyDescent="0.3">
      <c r="A19" s="23" t="s">
        <v>13</v>
      </c>
      <c r="B19" s="6">
        <v>130390.67</v>
      </c>
      <c r="C19" s="7">
        <v>4104.58</v>
      </c>
      <c r="D19" s="7">
        <v>39667</v>
      </c>
      <c r="E19" s="7">
        <v>15403.46</v>
      </c>
      <c r="F19" s="7">
        <v>1717.3</v>
      </c>
      <c r="G19" s="7">
        <v>409.32</v>
      </c>
      <c r="H19" s="8">
        <v>1024.8399999999999</v>
      </c>
      <c r="I19" s="10">
        <v>192717.17</v>
      </c>
      <c r="J19" s="11">
        <v>49295.64</v>
      </c>
    </row>
    <row r="20" spans="1:10" ht="16.5" thickBot="1" x14ac:dyDescent="0.3">
      <c r="A20" s="25" t="s">
        <v>14</v>
      </c>
      <c r="B20" s="58">
        <v>7.2500886864946308</v>
      </c>
      <c r="C20" s="58">
        <v>5.8153353546229916</v>
      </c>
      <c r="D20" s="58">
        <v>6.6846983485001683</v>
      </c>
      <c r="E20" s="58">
        <v>5.5990389263891762</v>
      </c>
      <c r="F20" s="58">
        <v>5.03046458492003</v>
      </c>
      <c r="G20" s="58">
        <v>4.7374999999999998</v>
      </c>
      <c r="H20" s="58">
        <v>5.7488079878835476</v>
      </c>
      <c r="I20" s="58">
        <v>6.8872672314651817</v>
      </c>
      <c r="J20" s="58">
        <v>3.1976310787932256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2738.4</v>
      </c>
      <c r="C23" s="4">
        <v>0</v>
      </c>
      <c r="D23" s="4">
        <v>1221.52</v>
      </c>
      <c r="E23" s="4">
        <v>41.22</v>
      </c>
      <c r="F23" s="4">
        <v>0</v>
      </c>
      <c r="G23" s="4">
        <v>0</v>
      </c>
      <c r="H23" s="4">
        <v>59.42</v>
      </c>
      <c r="I23" s="4">
        <v>4060.5600000000004</v>
      </c>
      <c r="J23" s="5">
        <v>2917.39</v>
      </c>
    </row>
    <row r="24" spans="1:10" ht="16.5" thickBot="1" x14ac:dyDescent="0.3">
      <c r="A24" s="22" t="s">
        <v>12</v>
      </c>
      <c r="B24" s="57">
        <v>25.869642847021083</v>
      </c>
      <c r="C24" s="57">
        <v>0</v>
      </c>
      <c r="D24" s="57">
        <v>95.209590172878762</v>
      </c>
      <c r="E24" s="57">
        <v>1.7941396660689102</v>
      </c>
      <c r="F24" s="57">
        <v>0</v>
      </c>
      <c r="G24" s="57">
        <v>0</v>
      </c>
      <c r="H24" s="57">
        <v>3.7893474822713129</v>
      </c>
      <c r="I24" s="57">
        <v>21.738625333997895</v>
      </c>
      <c r="J24" s="57">
        <v>59.744262389082401</v>
      </c>
    </row>
    <row r="25" spans="1:10" ht="16.5" thickBot="1" x14ac:dyDescent="0.3">
      <c r="A25" s="23" t="s">
        <v>13</v>
      </c>
      <c r="B25" s="6">
        <v>16902.7</v>
      </c>
      <c r="C25" s="7">
        <v>0</v>
      </c>
      <c r="D25" s="7">
        <v>5849.88</v>
      </c>
      <c r="E25" s="7">
        <v>205.1</v>
      </c>
      <c r="F25" s="7">
        <v>0</v>
      </c>
      <c r="G25" s="7">
        <v>0</v>
      </c>
      <c r="H25" s="8">
        <v>199.1</v>
      </c>
      <c r="I25" s="10">
        <v>23156.780000000002</v>
      </c>
      <c r="J25" s="9">
        <v>8359.9700000000012</v>
      </c>
    </row>
    <row r="26" spans="1:10" ht="16.5" thickBot="1" x14ac:dyDescent="0.3">
      <c r="A26" s="24" t="s">
        <v>14</v>
      </c>
      <c r="B26" s="58">
        <v>6.1724729769208295</v>
      </c>
      <c r="C26" s="58">
        <v>0</v>
      </c>
      <c r="D26" s="58">
        <v>4.789016962472985</v>
      </c>
      <c r="E26" s="58">
        <v>4.9757399320718099</v>
      </c>
      <c r="F26" s="58">
        <v>0</v>
      </c>
      <c r="G26" s="58">
        <v>0</v>
      </c>
      <c r="H26" s="58">
        <v>3.3507236620666441</v>
      </c>
      <c r="I26" s="58">
        <v>5.7028537935654198</v>
      </c>
      <c r="J26" s="58">
        <v>2.8655647685088388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35590.120000000003</v>
      </c>
      <c r="C29" s="4">
        <v>2552.7799999999997</v>
      </c>
      <c r="D29" s="4">
        <v>6357.1100000000006</v>
      </c>
      <c r="E29" s="4">
        <v>4118.2700000000004</v>
      </c>
      <c r="F29" s="4">
        <v>1649</v>
      </c>
      <c r="G29" s="4">
        <v>700</v>
      </c>
      <c r="H29" s="4">
        <v>500</v>
      </c>
      <c r="I29" s="4">
        <v>45414.23</v>
      </c>
      <c r="J29" s="5">
        <v>20416.28</v>
      </c>
    </row>
    <row r="30" spans="1:10" ht="16.5" thickBot="1" x14ac:dyDescent="0.3">
      <c r="A30" s="22" t="s">
        <v>12</v>
      </c>
      <c r="B30" s="57">
        <v>62.410656526678935</v>
      </c>
      <c r="C30" s="57">
        <v>49.894163658360675</v>
      </c>
      <c r="D30" s="57">
        <v>99.188654899042163</v>
      </c>
      <c r="E30" s="57">
        <v>28.969259988745076</v>
      </c>
      <c r="F30" s="57">
        <v>99.272762299227011</v>
      </c>
      <c r="G30" s="57">
        <v>41.078365785242305</v>
      </c>
      <c r="H30" s="57">
        <v>47.722673996869389</v>
      </c>
      <c r="I30" s="57">
        <v>52.092444981978112</v>
      </c>
      <c r="J30" s="57">
        <v>95.993853769362119</v>
      </c>
    </row>
    <row r="31" spans="1:10" ht="16.5" thickBot="1" x14ac:dyDescent="0.3">
      <c r="A31" s="23" t="s">
        <v>13</v>
      </c>
      <c r="B31" s="6">
        <v>232337.76</v>
      </c>
      <c r="C31" s="7">
        <v>14425.06</v>
      </c>
      <c r="D31" s="7">
        <v>39028</v>
      </c>
      <c r="E31" s="7">
        <v>21541.87</v>
      </c>
      <c r="F31" s="7">
        <v>8245</v>
      </c>
      <c r="G31" s="7">
        <v>3500</v>
      </c>
      <c r="H31" s="8">
        <v>3000</v>
      </c>
      <c r="I31" s="10">
        <v>288792.83</v>
      </c>
      <c r="J31" s="11">
        <v>57950.47</v>
      </c>
    </row>
    <row r="32" spans="1:10" ht="16.5" thickBot="1" x14ac:dyDescent="0.3">
      <c r="A32" s="24" t="s">
        <v>14</v>
      </c>
      <c r="B32" s="58">
        <v>6.5281533189548107</v>
      </c>
      <c r="C32" s="58">
        <v>5.6507258753202398</v>
      </c>
      <c r="D32" s="58">
        <v>6.1392676861026469</v>
      </c>
      <c r="E32" s="58">
        <v>5.2308056538303696</v>
      </c>
      <c r="F32" s="58">
        <v>5</v>
      </c>
      <c r="G32" s="58">
        <v>5</v>
      </c>
      <c r="H32" s="58">
        <v>6</v>
      </c>
      <c r="I32" s="58">
        <v>6.3590823845301347</v>
      </c>
      <c r="J32" s="58">
        <v>2.8384441240030016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v>18709.37</v>
      </c>
      <c r="J34" s="3">
        <v>5302.83</v>
      </c>
    </row>
    <row r="35" spans="1:10" ht="16.5" thickBot="1" x14ac:dyDescent="0.3">
      <c r="A35" s="21" t="s">
        <v>11</v>
      </c>
      <c r="B35" s="4">
        <v>3538.02</v>
      </c>
      <c r="C35" s="4">
        <v>90</v>
      </c>
      <c r="D35" s="4">
        <v>1993.04</v>
      </c>
      <c r="E35" s="4">
        <v>307.47999999999996</v>
      </c>
      <c r="F35" s="4">
        <v>83.86</v>
      </c>
      <c r="G35" s="4">
        <v>0</v>
      </c>
      <c r="H35" s="4">
        <v>76.98</v>
      </c>
      <c r="I35" s="26">
        <v>6089.38</v>
      </c>
      <c r="J35" s="5">
        <v>4958.3999999999996</v>
      </c>
    </row>
    <row r="36" spans="1:10" ht="16.5" thickBot="1" x14ac:dyDescent="0.3">
      <c r="A36" s="22" t="s">
        <v>12</v>
      </c>
      <c r="B36" s="57">
        <v>36.865741937097269</v>
      </c>
      <c r="C36" s="57">
        <v>8.4522121317418133</v>
      </c>
      <c r="D36" s="57">
        <v>100</v>
      </c>
      <c r="E36" s="57">
        <v>14.988788144681678</v>
      </c>
      <c r="F36" s="57">
        <v>7.7461666358765946</v>
      </c>
      <c r="G36" s="57">
        <v>0</v>
      </c>
      <c r="H36" s="57">
        <v>4.9321493099604048</v>
      </c>
      <c r="I36" s="57">
        <v>32.547220991406981</v>
      </c>
      <c r="J36" s="57">
        <v>93.504788952314129</v>
      </c>
    </row>
    <row r="37" spans="1:10" ht="16.5" thickBot="1" x14ac:dyDescent="0.3">
      <c r="A37" s="23" t="s">
        <v>13</v>
      </c>
      <c r="B37" s="6">
        <v>24457.5</v>
      </c>
      <c r="C37" s="7">
        <v>510</v>
      </c>
      <c r="D37" s="7">
        <v>11017.96</v>
      </c>
      <c r="E37" s="7">
        <v>1558.96</v>
      </c>
      <c r="F37" s="7">
        <v>419.3</v>
      </c>
      <c r="G37" s="7">
        <v>0</v>
      </c>
      <c r="H37" s="8">
        <v>371.92</v>
      </c>
      <c r="I37" s="10">
        <v>38335.64</v>
      </c>
      <c r="J37" s="11">
        <v>15171.56</v>
      </c>
    </row>
    <row r="38" spans="1:10" ht="16.5" thickBot="1" x14ac:dyDescent="0.3">
      <c r="A38" s="24" t="s">
        <v>14</v>
      </c>
      <c r="B38" s="58">
        <v>6.912764766733936</v>
      </c>
      <c r="C38" s="58">
        <v>5.6</v>
      </c>
      <c r="D38" s="58">
        <v>5.528218199333681</v>
      </c>
      <c r="E38" s="58">
        <v>5.07</v>
      </c>
      <c r="F38" s="58">
        <v>5</v>
      </c>
      <c r="G38" s="58">
        <v>0</v>
      </c>
      <c r="H38" s="58">
        <v>4.8313847752663026</v>
      </c>
      <c r="I38" s="58">
        <v>6.2954914950290508</v>
      </c>
      <c r="J38" s="58">
        <v>3.0597692804130365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18587.12</v>
      </c>
      <c r="C41" s="27">
        <v>0</v>
      </c>
      <c r="D41" s="27">
        <v>16121.47</v>
      </c>
      <c r="E41" s="27">
        <v>522</v>
      </c>
      <c r="F41" s="27">
        <v>0</v>
      </c>
      <c r="G41" s="27">
        <v>0</v>
      </c>
      <c r="H41" s="27">
        <v>611.1</v>
      </c>
      <c r="I41" s="4">
        <v>35841.689999999995</v>
      </c>
      <c r="J41" s="28">
        <v>27265.360000000001</v>
      </c>
    </row>
    <row r="42" spans="1:10" ht="16.5" thickBot="1" x14ac:dyDescent="0.3">
      <c r="A42" s="22" t="s">
        <v>12</v>
      </c>
      <c r="B42" s="57">
        <v>32.54017425958758</v>
      </c>
      <c r="C42" s="57">
        <v>0</v>
      </c>
      <c r="D42" s="57">
        <v>99.604583617281435</v>
      </c>
      <c r="E42" s="57">
        <v>5.8769951666781131</v>
      </c>
      <c r="F42" s="57">
        <v>0</v>
      </c>
      <c r="G42" s="57">
        <v>0</v>
      </c>
      <c r="H42" s="57">
        <v>11.186632422745237</v>
      </c>
      <c r="I42" s="57">
        <v>35.191695858327108</v>
      </c>
      <c r="J42" s="57">
        <v>93.274857002107339</v>
      </c>
    </row>
    <row r="43" spans="1:10" ht="16.5" thickBot="1" x14ac:dyDescent="0.3">
      <c r="A43" s="23" t="s">
        <v>13</v>
      </c>
      <c r="B43" s="29">
        <v>115419</v>
      </c>
      <c r="C43" s="29">
        <v>0</v>
      </c>
      <c r="D43" s="29">
        <v>90446</v>
      </c>
      <c r="E43" s="29">
        <v>2391</v>
      </c>
      <c r="F43" s="29">
        <v>0</v>
      </c>
      <c r="G43" s="29">
        <v>0</v>
      </c>
      <c r="H43" s="29">
        <v>3662</v>
      </c>
      <c r="I43" s="10">
        <v>211918</v>
      </c>
      <c r="J43" s="9">
        <v>72426</v>
      </c>
    </row>
    <row r="44" spans="1:10" ht="16.5" thickBot="1" x14ac:dyDescent="0.3">
      <c r="A44" s="25" t="s">
        <v>14</v>
      </c>
      <c r="B44" s="58">
        <v>6.2096225773546418</v>
      </c>
      <c r="C44" s="58">
        <v>0</v>
      </c>
      <c r="D44" s="58">
        <v>5.6102824370234234</v>
      </c>
      <c r="E44" s="58">
        <v>4.5804597701149428</v>
      </c>
      <c r="F44" s="58">
        <v>0</v>
      </c>
      <c r="G44" s="58">
        <v>0</v>
      </c>
      <c r="H44" s="58">
        <v>5.9924725904107348</v>
      </c>
      <c r="I44" s="58">
        <v>5.9126118215965828</v>
      </c>
      <c r="J44" s="58">
        <v>2.6563375653209786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15400.08</v>
      </c>
      <c r="C47" s="4">
        <v>517.64</v>
      </c>
      <c r="D47" s="4">
        <v>5417.77</v>
      </c>
      <c r="E47" s="4">
        <v>9172.2900000000009</v>
      </c>
      <c r="F47" s="4">
        <v>238.51</v>
      </c>
      <c r="G47" s="4">
        <v>79.38</v>
      </c>
      <c r="H47" s="4">
        <v>1062.6300000000001</v>
      </c>
      <c r="I47" s="4">
        <v>31888.300000000003</v>
      </c>
      <c r="J47" s="5">
        <v>16118.57</v>
      </c>
    </row>
    <row r="48" spans="1:10" ht="16.5" thickBot="1" x14ac:dyDescent="0.3">
      <c r="A48" s="22" t="s">
        <v>12</v>
      </c>
      <c r="B48" s="57">
        <v>34.594498425059946</v>
      </c>
      <c r="C48" s="57">
        <v>8.7077493990334069</v>
      </c>
      <c r="D48" s="57">
        <v>92.362154117348226</v>
      </c>
      <c r="E48" s="57">
        <v>54.703669001975882</v>
      </c>
      <c r="F48" s="57">
        <v>47.463732065033533</v>
      </c>
      <c r="G48" s="57">
        <v>2.8937113360722369</v>
      </c>
      <c r="H48" s="57">
        <v>26.315554862148126</v>
      </c>
      <c r="I48" s="57">
        <v>39.673256087662537</v>
      </c>
      <c r="J48" s="57">
        <v>72.000105418935306</v>
      </c>
    </row>
    <row r="49" spans="1:10" ht="16.5" thickBot="1" x14ac:dyDescent="0.3">
      <c r="A49" s="23" t="s">
        <v>13</v>
      </c>
      <c r="B49" s="6">
        <v>102378.3</v>
      </c>
      <c r="C49" s="7">
        <v>2707.17</v>
      </c>
      <c r="D49" s="7">
        <v>33414.880000000005</v>
      </c>
      <c r="E49" s="7">
        <v>48912.9</v>
      </c>
      <c r="F49" s="7">
        <v>1101.29</v>
      </c>
      <c r="G49" s="7">
        <v>257.70999999999998</v>
      </c>
      <c r="H49" s="8">
        <v>6071.5300000000007</v>
      </c>
      <c r="I49" s="10">
        <v>194843.78</v>
      </c>
      <c r="J49" s="11">
        <v>52756.46</v>
      </c>
    </row>
    <row r="50" spans="1:10" ht="16.5" thickBot="1" x14ac:dyDescent="0.3">
      <c r="A50" s="24" t="s">
        <v>14</v>
      </c>
      <c r="B50" s="58">
        <v>6.6479070238596165</v>
      </c>
      <c r="C50" s="58">
        <v>5.2298315431574069</v>
      </c>
      <c r="D50" s="58">
        <v>6.1676446213109823</v>
      </c>
      <c r="E50" s="58">
        <v>5.3326813696470561</v>
      </c>
      <c r="F50" s="58">
        <v>4.6173745335625345</v>
      </c>
      <c r="G50" s="58">
        <v>3.2465356512975561</v>
      </c>
      <c r="H50" s="58">
        <v>5.7136820906618482</v>
      </c>
      <c r="I50" s="58">
        <v>6.1101965297616987</v>
      </c>
      <c r="J50" s="58">
        <v>3.2730235994880439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28220</v>
      </c>
      <c r="C53" s="30">
        <v>746.32999999999993</v>
      </c>
      <c r="D53" s="30">
        <v>13461.95</v>
      </c>
      <c r="E53" s="30">
        <v>8990</v>
      </c>
      <c r="F53" s="30">
        <v>597</v>
      </c>
      <c r="G53" s="30">
        <v>150</v>
      </c>
      <c r="H53" s="30">
        <v>1350</v>
      </c>
      <c r="I53" s="4">
        <v>53515.28</v>
      </c>
      <c r="J53" s="12">
        <v>33912.21</v>
      </c>
    </row>
    <row r="54" spans="1:10" ht="16.5" thickBot="1" x14ac:dyDescent="0.3">
      <c r="A54" s="22" t="s">
        <v>12</v>
      </c>
      <c r="B54" s="57">
        <v>42.943057232199749</v>
      </c>
      <c r="C54" s="57">
        <v>12.062015954902188</v>
      </c>
      <c r="D54" s="57">
        <v>100</v>
      </c>
      <c r="E54" s="57">
        <v>29.33919899744139</v>
      </c>
      <c r="F54" s="57">
        <v>13.48043643195202</v>
      </c>
      <c r="G54" s="57">
        <v>2.0237671210698442</v>
      </c>
      <c r="H54" s="57">
        <v>26.322203265902999</v>
      </c>
      <c r="I54" s="57">
        <v>40.244547800368544</v>
      </c>
      <c r="J54" s="57">
        <v>95.253103669687917</v>
      </c>
    </row>
    <row r="55" spans="1:10" ht="16.5" thickBot="1" x14ac:dyDescent="0.3">
      <c r="A55" s="23" t="s">
        <v>13</v>
      </c>
      <c r="B55" s="6">
        <v>189338</v>
      </c>
      <c r="C55" s="7">
        <v>2766.15</v>
      </c>
      <c r="D55" s="7">
        <v>86399.6</v>
      </c>
      <c r="E55" s="7">
        <v>43395.6</v>
      </c>
      <c r="F55" s="7">
        <v>3869.6</v>
      </c>
      <c r="G55" s="7">
        <v>750</v>
      </c>
      <c r="H55" s="8">
        <v>7196</v>
      </c>
      <c r="I55" s="10">
        <v>333714.95</v>
      </c>
      <c r="J55" s="11">
        <v>113520.8</v>
      </c>
    </row>
    <row r="56" spans="1:10" ht="16.5" thickBot="1" x14ac:dyDescent="0.3">
      <c r="A56" s="24" t="s">
        <v>14</v>
      </c>
      <c r="B56" s="58">
        <v>6.7093550673281364</v>
      </c>
      <c r="C56" s="58">
        <v>3.706336339152922</v>
      </c>
      <c r="D56" s="58">
        <v>6.4180597907435404</v>
      </c>
      <c r="E56" s="58">
        <v>4.8270967741935484</v>
      </c>
      <c r="F56" s="58">
        <v>6.4817420435510886</v>
      </c>
      <c r="G56" s="58">
        <v>5</v>
      </c>
      <c r="H56" s="58">
        <v>5.3303703703703702</v>
      </c>
      <c r="I56" s="58">
        <v>6.2358816024133672</v>
      </c>
      <c r="J56" s="58">
        <v>3.3474904761441384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80709.56</v>
      </c>
      <c r="C59" s="4">
        <v>5188.6899999999996</v>
      </c>
      <c r="D59" s="4">
        <v>10661.74</v>
      </c>
      <c r="E59" s="4">
        <v>21801.83</v>
      </c>
      <c r="F59" s="4">
        <v>1244.6120000000001</v>
      </c>
      <c r="G59" s="4">
        <v>851.85</v>
      </c>
      <c r="H59" s="4">
        <v>1702.78</v>
      </c>
      <c r="I59" s="4">
        <v>122161.06199999999</v>
      </c>
      <c r="J59" s="5">
        <v>31966</v>
      </c>
    </row>
    <row r="60" spans="1:10" ht="16.5" thickBot="1" x14ac:dyDescent="0.3">
      <c r="A60" s="33" t="s">
        <v>12</v>
      </c>
      <c r="B60" s="57">
        <v>88.423967572516034</v>
      </c>
      <c r="C60" s="57">
        <v>58.927163990614694</v>
      </c>
      <c r="D60" s="57">
        <v>100</v>
      </c>
      <c r="E60" s="57">
        <v>86.485614841272564</v>
      </c>
      <c r="F60" s="57">
        <v>62.031169789127958</v>
      </c>
      <c r="G60" s="57">
        <v>33.114732430940514</v>
      </c>
      <c r="H60" s="57">
        <v>87.590212085204442</v>
      </c>
      <c r="I60" s="57">
        <v>85.742609045738533</v>
      </c>
      <c r="J60" s="57">
        <v>98.536410939310997</v>
      </c>
    </row>
    <row r="61" spans="1:10" ht="16.5" thickBot="1" x14ac:dyDescent="0.3">
      <c r="A61" s="34" t="s">
        <v>13</v>
      </c>
      <c r="B61" s="6">
        <v>545715.01</v>
      </c>
      <c r="C61" s="7">
        <v>27740.34</v>
      </c>
      <c r="D61" s="7">
        <v>63050.42</v>
      </c>
      <c r="E61" s="7">
        <v>128973.03</v>
      </c>
      <c r="F61" s="7">
        <v>5890.99</v>
      </c>
      <c r="G61" s="7">
        <v>2984.58</v>
      </c>
      <c r="H61" s="8">
        <v>8340.81</v>
      </c>
      <c r="I61" s="10">
        <v>782695.17999999993</v>
      </c>
      <c r="J61" s="11">
        <v>90730.34</v>
      </c>
    </row>
    <row r="62" spans="1:10" ht="16.5" thickBot="1" x14ac:dyDescent="0.3">
      <c r="A62" s="52" t="s">
        <v>14</v>
      </c>
      <c r="B62" s="58">
        <v>6.7614667952594463</v>
      </c>
      <c r="C62" s="58">
        <v>5.3463089912868185</v>
      </c>
      <c r="D62" s="58">
        <v>5.9137082690067473</v>
      </c>
      <c r="E62" s="58">
        <v>5.9156974437466943</v>
      </c>
      <c r="F62" s="58">
        <v>4.7331939592419161</v>
      </c>
      <c r="G62" s="58">
        <v>3.5036450079239301</v>
      </c>
      <c r="H62" s="58">
        <v>4.8983485829056015</v>
      </c>
      <c r="I62" s="58">
        <v>6.4070757669084442</v>
      </c>
      <c r="J62" s="58">
        <v>2.8383388600387911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v>88242.04</v>
      </c>
      <c r="J64" s="3">
        <v>21608.19</v>
      </c>
    </row>
    <row r="65" spans="1:10" ht="16.5" thickBot="1" x14ac:dyDescent="0.3">
      <c r="A65" s="21" t="s">
        <v>11</v>
      </c>
      <c r="B65" s="4">
        <v>30460.5</v>
      </c>
      <c r="C65" s="4">
        <v>3974.8500000000004</v>
      </c>
      <c r="D65" s="13">
        <v>2476.9299999999998</v>
      </c>
      <c r="E65" s="14">
        <v>23263.84</v>
      </c>
      <c r="F65" s="4">
        <v>357.36</v>
      </c>
      <c r="G65" s="4">
        <v>671.21999999999991</v>
      </c>
      <c r="H65" s="4">
        <v>356</v>
      </c>
      <c r="I65" s="4">
        <v>61560.7</v>
      </c>
      <c r="J65" s="5">
        <v>18668.460000000003</v>
      </c>
    </row>
    <row r="66" spans="1:10" ht="16.5" thickBot="1" x14ac:dyDescent="0.3">
      <c r="A66" s="22" t="s">
        <v>12</v>
      </c>
      <c r="B66" s="57">
        <v>76.914938423608021</v>
      </c>
      <c r="C66" s="57">
        <v>46.196249071681855</v>
      </c>
      <c r="D66" s="57">
        <v>81.939408775737036</v>
      </c>
      <c r="E66" s="57">
        <v>72.272415196448492</v>
      </c>
      <c r="F66" s="57">
        <v>34.596059828646105</v>
      </c>
      <c r="G66" s="57">
        <v>26.277835196842993</v>
      </c>
      <c r="H66" s="57">
        <v>28.81004790884371</v>
      </c>
      <c r="I66" s="57">
        <v>69.763459684295597</v>
      </c>
      <c r="J66" s="57">
        <v>86.395297338648007</v>
      </c>
    </row>
    <row r="67" spans="1:10" ht="16.5" thickBot="1" x14ac:dyDescent="0.3">
      <c r="A67" s="23" t="s">
        <v>13</v>
      </c>
      <c r="B67" s="6">
        <v>221081</v>
      </c>
      <c r="C67" s="7">
        <v>25219</v>
      </c>
      <c r="D67" s="7">
        <v>14623.39</v>
      </c>
      <c r="E67" s="7">
        <v>145246</v>
      </c>
      <c r="F67" s="7">
        <v>1813</v>
      </c>
      <c r="G67" s="7">
        <v>2480</v>
      </c>
      <c r="H67" s="8">
        <v>1631</v>
      </c>
      <c r="I67" s="10">
        <v>412093.39</v>
      </c>
      <c r="J67" s="11">
        <v>60900</v>
      </c>
    </row>
    <row r="68" spans="1:10" ht="16.5" thickBot="1" x14ac:dyDescent="0.3">
      <c r="A68" s="53" t="s">
        <v>14</v>
      </c>
      <c r="B68" s="58">
        <v>7.2579570263127655</v>
      </c>
      <c r="C68" s="58">
        <v>6.3446419361736917</v>
      </c>
      <c r="D68" s="58">
        <v>5.9038366041834047</v>
      </c>
      <c r="E68" s="58">
        <v>6.2434232697611396</v>
      </c>
      <c r="F68" s="58">
        <v>5.0733154242220726</v>
      </c>
      <c r="G68" s="58">
        <v>3.6947647567116597</v>
      </c>
      <c r="H68" s="58">
        <v>4.5814606741573032</v>
      </c>
      <c r="I68" s="58">
        <v>6.6940985076517983</v>
      </c>
      <c r="J68" s="58">
        <v>3.2621865970733519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22833.059999999998</v>
      </c>
      <c r="C71" s="4">
        <v>3391.2300000000005</v>
      </c>
      <c r="D71" s="4">
        <v>3256.17</v>
      </c>
      <c r="E71" s="4">
        <v>7642.6499999999987</v>
      </c>
      <c r="F71" s="4">
        <v>267.22000000000003</v>
      </c>
      <c r="G71" s="4">
        <v>788.17000000000007</v>
      </c>
      <c r="H71" s="4">
        <v>304.18</v>
      </c>
      <c r="I71" s="4">
        <v>38482.68</v>
      </c>
      <c r="J71" s="12">
        <v>12526.44</v>
      </c>
    </row>
    <row r="72" spans="1:10" ht="16.5" thickBot="1" x14ac:dyDescent="0.3">
      <c r="A72" s="22" t="s">
        <v>12</v>
      </c>
      <c r="B72" s="57">
        <v>88.406206732064803</v>
      </c>
      <c r="C72" s="57">
        <v>71.630621439570135</v>
      </c>
      <c r="D72" s="57">
        <v>100</v>
      </c>
      <c r="E72" s="57">
        <v>94.802670424380125</v>
      </c>
      <c r="F72" s="57">
        <v>87.432516441448811</v>
      </c>
      <c r="G72" s="57">
        <v>51.722282376874375</v>
      </c>
      <c r="H72" s="57">
        <v>49.850046706763464</v>
      </c>
      <c r="I72" s="57">
        <v>86.830621005545012</v>
      </c>
      <c r="J72" s="57">
        <v>99.713431467135365</v>
      </c>
    </row>
    <row r="73" spans="1:10" ht="16.5" thickBot="1" x14ac:dyDescent="0.3">
      <c r="A73" s="23" t="s">
        <v>13</v>
      </c>
      <c r="B73" s="6">
        <v>159436.09000000003</v>
      </c>
      <c r="C73" s="7">
        <v>18463.77</v>
      </c>
      <c r="D73" s="7">
        <v>18481.61</v>
      </c>
      <c r="E73" s="7">
        <v>47221.19</v>
      </c>
      <c r="F73" s="7">
        <v>1506.8799999999999</v>
      </c>
      <c r="G73" s="7">
        <v>2493.7000000000003</v>
      </c>
      <c r="H73" s="8">
        <v>1391.61</v>
      </c>
      <c r="I73" s="10">
        <v>249092.75231355094</v>
      </c>
      <c r="J73" s="9">
        <v>39046.42</v>
      </c>
    </row>
    <row r="74" spans="1:10" ht="16.5" thickBot="1" x14ac:dyDescent="0.3">
      <c r="A74" s="50" t="s">
        <v>14</v>
      </c>
      <c r="B74" s="58">
        <v>6.9826860701106224</v>
      </c>
      <c r="C74" s="58">
        <v>5.4445643616033115</v>
      </c>
      <c r="D74" s="58">
        <v>5.6758738026577236</v>
      </c>
      <c r="E74" s="58">
        <v>6.1786409164360538</v>
      </c>
      <c r="F74" s="58">
        <v>5.6390988698450704</v>
      </c>
      <c r="G74" s="58">
        <v>3.1639113389243438</v>
      </c>
      <c r="H74" s="58">
        <v>4.5749556183838509</v>
      </c>
      <c r="I74" s="58">
        <v>6.4728535620063603</v>
      </c>
      <c r="J74" s="58">
        <v>3.1171202672107956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16504.82</v>
      </c>
      <c r="C77" s="4">
        <v>545.62</v>
      </c>
      <c r="D77" s="4">
        <v>3940.2700000000004</v>
      </c>
      <c r="E77" s="4">
        <v>6016.75</v>
      </c>
      <c r="F77" s="4">
        <v>174.1</v>
      </c>
      <c r="G77" s="4">
        <v>0</v>
      </c>
      <c r="H77" s="4">
        <v>173.57</v>
      </c>
      <c r="I77" s="4">
        <v>27640.760000000002</v>
      </c>
      <c r="J77" s="5">
        <v>14760.58</v>
      </c>
    </row>
    <row r="78" spans="1:10" ht="16.5" thickBot="1" x14ac:dyDescent="0.3">
      <c r="A78" s="22" t="s">
        <v>12</v>
      </c>
      <c r="B78" s="57">
        <v>45.570199718651679</v>
      </c>
      <c r="C78" s="57">
        <v>14.612446905949211</v>
      </c>
      <c r="D78" s="57">
        <v>88.800620209546096</v>
      </c>
      <c r="E78" s="57">
        <v>49.653844598548041</v>
      </c>
      <c r="F78" s="57">
        <v>27.07620528771384</v>
      </c>
      <c r="G78" s="57">
        <v>0</v>
      </c>
      <c r="H78" s="57">
        <v>16.463368365140191</v>
      </c>
      <c r="I78" s="57">
        <v>45.092499891105589</v>
      </c>
      <c r="J78" s="57">
        <v>85.442718870348088</v>
      </c>
    </row>
    <row r="79" spans="1:10" ht="16.5" thickBot="1" x14ac:dyDescent="0.3">
      <c r="A79" s="23" t="s">
        <v>13</v>
      </c>
      <c r="B79" s="6">
        <v>108262.73999999999</v>
      </c>
      <c r="C79" s="7">
        <v>2562</v>
      </c>
      <c r="D79" s="7">
        <v>23068.71</v>
      </c>
      <c r="E79" s="7">
        <v>32744.68</v>
      </c>
      <c r="F79" s="7">
        <v>955.31999999999994</v>
      </c>
      <c r="G79" s="7">
        <v>1056.31</v>
      </c>
      <c r="H79" s="8">
        <v>853.26</v>
      </c>
      <c r="I79" s="10">
        <v>169503.02</v>
      </c>
      <c r="J79" s="9">
        <v>57261.509999999995</v>
      </c>
    </row>
    <row r="80" spans="1:10" ht="16.5" thickBot="1" x14ac:dyDescent="0.3">
      <c r="A80" s="24" t="s">
        <v>14</v>
      </c>
      <c r="B80" s="58">
        <v>6.5594620238209194</v>
      </c>
      <c r="C80" s="58">
        <v>4.6955756753784685</v>
      </c>
      <c r="D80" s="58">
        <v>5.8546013344263201</v>
      </c>
      <c r="E80" s="58">
        <v>5.4422537083973905</v>
      </c>
      <c r="F80" s="58">
        <v>5.4871912693854101</v>
      </c>
      <c r="G80" s="58">
        <v>0</v>
      </c>
      <c r="H80" s="58">
        <v>4.915941694993375</v>
      </c>
      <c r="I80" s="58">
        <v>6.132357431561215</v>
      </c>
      <c r="J80" s="58">
        <v>3.8793536568346227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45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387896.29643943469</v>
      </c>
      <c r="C89" s="49">
        <f t="shared" ref="C89:J89" si="0">C5+C11+C17+C23+C29+C35+C41+C47+C53+C59+C65+C71+C77</f>
        <v>20220.590202020201</v>
      </c>
      <c r="D89" s="49">
        <f t="shared" si="0"/>
        <v>109026.61</v>
      </c>
      <c r="E89" s="49">
        <f t="shared" si="0"/>
        <v>108617.15708313194</v>
      </c>
      <c r="F89" s="49">
        <f t="shared" si="0"/>
        <v>6693.9260000000004</v>
      </c>
      <c r="G89" s="49">
        <f t="shared" si="0"/>
        <v>4795.16</v>
      </c>
      <c r="H89" s="49">
        <f t="shared" si="0"/>
        <v>9359.5112500000014</v>
      </c>
      <c r="I89" s="49">
        <f t="shared" si="0"/>
        <v>640841.83097458689</v>
      </c>
      <c r="J89" s="49">
        <f t="shared" si="0"/>
        <v>305789.2</v>
      </c>
    </row>
    <row r="90" spans="1:10" ht="15.75" thickBot="1" x14ac:dyDescent="0.3">
      <c r="A90" s="44" t="s">
        <v>12</v>
      </c>
      <c r="B90" s="46">
        <f>(B89/B88)*100</f>
        <v>54.668881410230263</v>
      </c>
      <c r="C90" s="46">
        <f t="shared" ref="C90:J90" si="1">(C89/C88)*100</f>
        <v>26.872144688082518</v>
      </c>
      <c r="D90" s="46">
        <f t="shared" si="1"/>
        <v>98.216826760057387</v>
      </c>
      <c r="E90" s="46">
        <f t="shared" si="1"/>
        <v>50.34701836668178</v>
      </c>
      <c r="F90" s="46">
        <f t="shared" si="1"/>
        <v>26.611891838598329</v>
      </c>
      <c r="G90" s="46">
        <f t="shared" si="1"/>
        <v>8.3082808184916921</v>
      </c>
      <c r="H90" s="46">
        <f t="shared" si="1"/>
        <v>22.908473787641558</v>
      </c>
      <c r="I90" s="46">
        <f t="shared" si="1"/>
        <v>51.879376194670677</v>
      </c>
      <c r="J90" s="46">
        <f t="shared" si="1"/>
        <v>89.329714563369819</v>
      </c>
    </row>
    <row r="91" spans="1:10" ht="15.75" thickBot="1" x14ac:dyDescent="0.3">
      <c r="A91" s="45" t="s">
        <v>13</v>
      </c>
      <c r="B91" s="49">
        <f>B7+B13+B19+B25+B31+B37+B43+B49+B55+B61+B67+B73+B79</f>
        <v>2636016.1096360097</v>
      </c>
      <c r="C91" s="49">
        <f t="shared" ref="C91:J91" si="2">C7+C13+C19+C25+C31+C37+C43+C49+C55+C61+C67+C73+C79</f>
        <v>111287.51631313132</v>
      </c>
      <c r="D91" s="49">
        <f t="shared" si="2"/>
        <v>654086.46136711724</v>
      </c>
      <c r="E91" s="49">
        <f t="shared" si="2"/>
        <v>617276.10024166259</v>
      </c>
      <c r="F91" s="49">
        <f t="shared" si="2"/>
        <v>34731.866239999996</v>
      </c>
      <c r="G91" s="49">
        <f t="shared" si="2"/>
        <v>19621.419999999998</v>
      </c>
      <c r="H91" s="49">
        <f t="shared" si="2"/>
        <v>50797.438000000002</v>
      </c>
      <c r="I91" s="49">
        <f t="shared" si="2"/>
        <v>4090629.9541114713</v>
      </c>
      <c r="J91" s="49">
        <f t="shared" si="2"/>
        <v>945487.76300000004</v>
      </c>
    </row>
    <row r="92" spans="1:10" ht="15.75" thickBot="1" x14ac:dyDescent="0.3">
      <c r="A92" s="44" t="s">
        <v>14</v>
      </c>
      <c r="B92" s="47">
        <f t="shared" ref="B92:J92" si="3">(B91/B89)</f>
        <v>6.7956722810515195</v>
      </c>
      <c r="C92" s="47">
        <f t="shared" si="3"/>
        <v>5.5036729987244781</v>
      </c>
      <c r="D92" s="47">
        <f t="shared" si="3"/>
        <v>5.9993286168130631</v>
      </c>
      <c r="E92" s="47">
        <f t="shared" si="3"/>
        <v>5.6830441600420469</v>
      </c>
      <c r="F92" s="47">
        <f t="shared" si="3"/>
        <v>5.1885644149636541</v>
      </c>
      <c r="G92" s="47">
        <f t="shared" si="3"/>
        <v>4.0919218545366576</v>
      </c>
      <c r="H92" s="47">
        <f t="shared" si="3"/>
        <v>5.4273601092151038</v>
      </c>
      <c r="I92" s="47">
        <f t="shared" si="3"/>
        <v>6.3832130744188085</v>
      </c>
      <c r="J92" s="47">
        <f t="shared" si="3"/>
        <v>3.0919593072613423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095C091-2229-4D18-8DC7-C483E509AF3D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9509CF57-5FCD-4C2E-ABC6-6BD43C13ED75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49" workbookViewId="0">
      <selection activeCell="G14" sqref="G14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46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47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1B410C0-0B43-45E8-A972-75664A591E7F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8C143806-9344-4C16-951F-1F8C29649538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workbookViewId="0">
      <selection activeCell="A87" sqref="A87"/>
    </sheetView>
  </sheetViews>
  <sheetFormatPr defaultRowHeight="15" x14ac:dyDescent="0.25"/>
  <cols>
    <col min="1" max="1" width="34.42578125" customWidth="1"/>
    <col min="2" max="10" width="16" bestFit="1" customWidth="1"/>
  </cols>
  <sheetData>
    <row r="1" spans="1:10" ht="16.5" thickBot="1" x14ac:dyDescent="0.3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30.75" thickBot="1" x14ac:dyDescent="0.3">
      <c r="A2" s="1" t="s">
        <v>48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64" t="s">
        <v>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6.5" thickBot="1" x14ac:dyDescent="0.3">
      <c r="A4" s="20" t="s">
        <v>10</v>
      </c>
      <c r="B4" s="54">
        <v>155352.53</v>
      </c>
      <c r="C4" s="55">
        <v>16572.990000000002</v>
      </c>
      <c r="D4" s="55">
        <v>23102.42</v>
      </c>
      <c r="E4" s="55">
        <v>38551.839999999997</v>
      </c>
      <c r="F4" s="55">
        <v>4382.22</v>
      </c>
      <c r="G4" s="55">
        <v>7881.21</v>
      </c>
      <c r="H4" s="55">
        <v>5338.85</v>
      </c>
      <c r="I4" s="55">
        <f>SUM(B4:H4)</f>
        <v>251182.06</v>
      </c>
      <c r="J4" s="55">
        <v>80752.240000000005</v>
      </c>
    </row>
    <row r="5" spans="1:10" ht="16.5" thickBot="1" x14ac:dyDescent="0.3">
      <c r="A5" s="21" t="s">
        <v>11</v>
      </c>
      <c r="B5" s="4"/>
      <c r="C5" s="4"/>
      <c r="D5" s="4"/>
      <c r="E5" s="4"/>
      <c r="F5" s="4"/>
      <c r="G5" s="4"/>
      <c r="H5" s="4"/>
      <c r="I5" s="4"/>
      <c r="J5" s="5"/>
    </row>
    <row r="6" spans="1:10" ht="16.5" thickBot="1" x14ac:dyDescent="0.3">
      <c r="A6" s="22" t="s">
        <v>12</v>
      </c>
      <c r="B6" s="56">
        <f>(B5/B4)*100</f>
        <v>0</v>
      </c>
      <c r="C6" s="56">
        <f>(C5/C4)*100</f>
        <v>0</v>
      </c>
      <c r="D6" s="56">
        <f>(D5/D4)*100</f>
        <v>0</v>
      </c>
      <c r="E6" s="56">
        <f t="shared" ref="E6:J6" si="0">(E5/E4)*100</f>
        <v>0</v>
      </c>
      <c r="F6" s="56">
        <f t="shared" si="0"/>
        <v>0</v>
      </c>
      <c r="G6" s="56">
        <f t="shared" si="0"/>
        <v>0</v>
      </c>
      <c r="H6" s="56">
        <f t="shared" si="0"/>
        <v>0</v>
      </c>
      <c r="I6" s="56">
        <f t="shared" si="0"/>
        <v>0</v>
      </c>
      <c r="J6" s="56">
        <f t="shared" si="0"/>
        <v>0</v>
      </c>
    </row>
    <row r="7" spans="1:10" ht="16.5" thickBot="1" x14ac:dyDescent="0.3">
      <c r="A7" s="23" t="s">
        <v>13</v>
      </c>
      <c r="B7" s="6"/>
      <c r="C7" s="7"/>
      <c r="D7" s="7"/>
      <c r="E7" s="7"/>
      <c r="F7" s="7"/>
      <c r="G7" s="7"/>
      <c r="H7" s="8"/>
      <c r="I7" s="10"/>
      <c r="J7" s="9"/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71" t="s">
        <v>15</v>
      </c>
      <c r="B9" s="72"/>
      <c r="C9" s="72"/>
      <c r="D9" s="72"/>
      <c r="E9" s="72"/>
      <c r="F9" s="72"/>
      <c r="G9" s="72"/>
      <c r="H9" s="72"/>
      <c r="I9" s="72"/>
      <c r="J9" s="72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9"/>
      <c r="E11" s="4"/>
      <c r="F11" s="4"/>
      <c r="G11" s="4"/>
      <c r="H11" s="4"/>
      <c r="I11" s="4"/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>(D11/D10)*100</f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/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71" t="s">
        <v>16</v>
      </c>
      <c r="B15" s="72"/>
      <c r="C15" s="72"/>
      <c r="D15" s="72"/>
      <c r="E15" s="72"/>
      <c r="F15" s="72"/>
      <c r="G15" s="72"/>
      <c r="H15" s="72"/>
      <c r="I15" s="72"/>
      <c r="J15" s="72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/>
      <c r="C17" s="4"/>
      <c r="D17" s="4"/>
      <c r="E17" s="4"/>
      <c r="F17" s="4"/>
      <c r="G17" s="4"/>
      <c r="H17" s="4"/>
      <c r="I17" s="4"/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6" t="s">
        <v>17</v>
      </c>
      <c r="B21" s="67"/>
      <c r="C21" s="67"/>
      <c r="D21" s="67"/>
      <c r="E21" s="67"/>
      <c r="F21" s="67"/>
      <c r="G21" s="67"/>
      <c r="H21" s="67"/>
      <c r="I21" s="67"/>
      <c r="J21" s="67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/>
      <c r="E23" s="4">
        <v>0</v>
      </c>
      <c r="F23" s="4">
        <v>0</v>
      </c>
      <c r="G23" s="4">
        <v>0</v>
      </c>
      <c r="H23" s="4">
        <v>0</v>
      </c>
      <c r="I23" s="4"/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8">
        <v>0</v>
      </c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60" t="s">
        <v>18</v>
      </c>
      <c r="B27" s="61"/>
      <c r="C27" s="61"/>
      <c r="D27" s="61"/>
      <c r="E27" s="61"/>
      <c r="F27" s="61"/>
      <c r="G27" s="61"/>
      <c r="H27" s="61"/>
      <c r="I27" s="61"/>
      <c r="J27" s="62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/>
      <c r="C29" s="4"/>
      <c r="D29" s="4"/>
      <c r="E29" s="4"/>
      <c r="F29" s="4"/>
      <c r="G29" s="4"/>
      <c r="H29" s="4"/>
      <c r="I29" s="4"/>
      <c r="J29" s="5"/>
    </row>
    <row r="30" spans="1:10" ht="16.5" thickBot="1" x14ac:dyDescent="0.3">
      <c r="A30" s="22" t="s">
        <v>12</v>
      </c>
      <c r="B30" s="46">
        <f t="shared" ref="B30:J30" si="8">(B29/B28)*100</f>
        <v>0</v>
      </c>
      <c r="C30" s="46">
        <f t="shared" si="8"/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0" t="s">
        <v>19</v>
      </c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 t="shared" ref="B36:J36" si="10">(B35/B34)*100</f>
        <v>0</v>
      </c>
      <c r="C36" s="46">
        <f t="shared" si="10"/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60" t="s">
        <v>20</v>
      </c>
      <c r="B39" s="61"/>
      <c r="C39" s="61"/>
      <c r="D39" s="61"/>
      <c r="E39" s="61"/>
      <c r="F39" s="61"/>
      <c r="G39" s="61"/>
      <c r="H39" s="61"/>
      <c r="I39" s="61"/>
      <c r="J39" s="61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60" t="s">
        <v>21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60" t="s">
        <v>22</v>
      </c>
      <c r="B51" s="61"/>
      <c r="C51" s="61"/>
      <c r="D51" s="61"/>
      <c r="E51" s="61"/>
      <c r="F51" s="61"/>
      <c r="G51" s="61"/>
      <c r="H51" s="61"/>
      <c r="I51" s="61"/>
      <c r="J51" s="61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60" t="s">
        <v>23</v>
      </c>
      <c r="B57" s="61"/>
      <c r="C57" s="61"/>
      <c r="D57" s="61"/>
      <c r="E57" s="61"/>
      <c r="F57" s="61"/>
      <c r="G57" s="61"/>
      <c r="H57" s="61"/>
      <c r="I57" s="61"/>
      <c r="J57" s="61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71" t="s">
        <v>24</v>
      </c>
      <c r="B63" s="72"/>
      <c r="C63" s="72"/>
      <c r="D63" s="72"/>
      <c r="E63" s="72"/>
      <c r="F63" s="72"/>
      <c r="G63" s="72"/>
      <c r="H63" s="72"/>
      <c r="I63" s="72"/>
      <c r="J63" s="75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73" t="s">
        <v>25</v>
      </c>
      <c r="B69" s="74"/>
      <c r="C69" s="74"/>
      <c r="D69" s="74"/>
      <c r="E69" s="74"/>
      <c r="F69" s="74"/>
      <c r="G69" s="74"/>
      <c r="H69" s="74"/>
      <c r="I69" s="74"/>
      <c r="J69" s="74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71" t="s">
        <v>26</v>
      </c>
      <c r="B75" s="72"/>
      <c r="C75" s="72"/>
      <c r="D75" s="72"/>
      <c r="E75" s="72"/>
      <c r="F75" s="72"/>
      <c r="G75" s="72"/>
      <c r="H75" s="72"/>
      <c r="I75" s="72"/>
      <c r="J75" s="72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3" spans="1:10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</row>
    <row r="84" spans="1:10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</row>
    <row r="85" spans="1:10" ht="16.5" thickBot="1" x14ac:dyDescent="0.3">
      <c r="A85" s="63" t="s">
        <v>31</v>
      </c>
      <c r="B85" s="63"/>
      <c r="C85" s="63"/>
      <c r="D85" s="63"/>
      <c r="E85" s="63"/>
      <c r="F85" s="63"/>
      <c r="G85" s="63"/>
      <c r="H85" s="63"/>
      <c r="I85" s="63"/>
      <c r="J85" s="63"/>
    </row>
    <row r="86" spans="1:10" ht="16.5" thickBot="1" x14ac:dyDescent="0.3">
      <c r="A86" s="68" t="s">
        <v>29</v>
      </c>
      <c r="B86" s="69"/>
      <c r="C86" s="69"/>
      <c r="D86" s="69"/>
      <c r="E86" s="69"/>
      <c r="F86" s="69"/>
      <c r="G86" s="69"/>
      <c r="H86" s="69"/>
      <c r="I86" s="69"/>
      <c r="J86" s="70"/>
    </row>
    <row r="87" spans="1:10" ht="17.25" thickTop="1" thickBot="1" x14ac:dyDescent="0.3">
      <c r="A87" s="15" t="s">
        <v>49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  <row r="93" spans="1:10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</mergeCell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336EB7B-FDB8-4485-A755-6470FC36F045}">
            <xm:f>'25. 7. 2021'!#REF!=100</xm:f>
            <x14:dxf>
              <fill>
                <patternFill patternType="lightUp">
                  <fgColor indexed="55"/>
                </patternFill>
              </fill>
            </x14:dxf>
          </x14:cfRule>
          <xm:sqref>D65</xm:sqref>
        </x14:conditionalFormatting>
        <x14:conditionalFormatting xmlns:xm="http://schemas.microsoft.com/office/excel/2006/main">
          <x14:cfRule type="cellIs" priority="1" operator="greaterThan" id="{703893A4-8EB2-4B17-B762-A682661D51CA}">
            <xm:f>'25. 7. 2021'!#REF!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D65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EBAB463BA484EACA41AEE01E04936" ma:contentTypeVersion="14" ma:contentTypeDescription="Vytvoří nový dokument" ma:contentTypeScope="" ma:versionID="21d9a06cd858fcae89acf5069f8cab6a">
  <xsd:schema xmlns:xsd="http://www.w3.org/2001/XMLSchema" xmlns:xs="http://www.w3.org/2001/XMLSchema" xmlns:p="http://schemas.microsoft.com/office/2006/metadata/properties" xmlns:ns3="025bb5a2-e766-4db6-9f94-73a918a06a00" xmlns:ns4="b2b3d984-8e49-434a-a222-f0c5f75b4473" targetNamespace="http://schemas.microsoft.com/office/2006/metadata/properties" ma:root="true" ma:fieldsID="aa2f67fa1c09a8881f343f72fc16f934" ns3:_="" ns4:_="">
    <xsd:import namespace="025bb5a2-e766-4db6-9f94-73a918a06a00"/>
    <xsd:import namespace="b2b3d984-8e49-434a-a222-f0c5f75b447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5bb5a2-e766-4db6-9f94-73a918a06a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b3d984-8e49-434a-a222-f0c5f75b4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214055-E104-4751-99A3-E2AC2B3863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D5D3D-F91F-408F-952B-A0E06F846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5bb5a2-e766-4db6-9f94-73a918a06a00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4B9151-21F7-4C93-A8EF-F06FEEF2DE88}">
  <ds:schemaRefs>
    <ds:schemaRef ds:uri="http://purl.org/dc/elements/1.1/"/>
    <ds:schemaRef ds:uri="http://schemas.microsoft.com/office/2006/metadata/properties"/>
    <ds:schemaRef ds:uri="http://purl.org/dc/terms/"/>
    <ds:schemaRef ds:uri="b2b3d984-8e49-434a-a222-f0c5f75b4473"/>
    <ds:schemaRef ds:uri="http://schemas.microsoft.com/office/2006/documentManagement/types"/>
    <ds:schemaRef ds:uri="http://schemas.microsoft.com/office/infopath/2007/PartnerControls"/>
    <ds:schemaRef ds:uri="025bb5a2-e766-4db6-9f94-73a918a06a0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6. 7. 2021</vt:lpstr>
      <vt:lpstr>12. 7. 2021</vt:lpstr>
      <vt:lpstr>19. 7. 2021</vt:lpstr>
      <vt:lpstr>25. 7. 2021</vt:lpstr>
      <vt:lpstr>1. 8. 2021</vt:lpstr>
      <vt:lpstr>8. 8. 2021</vt:lpstr>
      <vt:lpstr>15. 8. 2021</vt:lpstr>
      <vt:lpstr>22. 8. 2021</vt:lpstr>
      <vt:lpstr>29. 8. 2021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Kůst František</cp:lastModifiedBy>
  <dcterms:created xsi:type="dcterms:W3CDTF">2021-03-15T07:58:23Z</dcterms:created>
  <dcterms:modified xsi:type="dcterms:W3CDTF">2021-08-16T10:50:19Z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0x010100CA2EBAB463BA484EACA41AEE01E04936</vt:lpwstr>
  </property>
</Properties>
</file>