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000421\Documents\Žně 2021\"/>
    </mc:Choice>
  </mc:AlternateContent>
  <bookViews>
    <workbookView xWindow="0" yWindow="0" windowWidth="24000" windowHeight="9600" activeTab="3"/>
  </bookViews>
  <sheets>
    <sheet name="6. 7. 2021" sheetId="12" r:id="rId1"/>
    <sheet name="12. 7. 2021" sheetId="2" r:id="rId2"/>
    <sheet name="19. 7. 2021" sheetId="3" r:id="rId3"/>
    <sheet name="25. 7. 2021" sheetId="4" r:id="rId4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4" l="1"/>
  <c r="D6" i="4" l="1"/>
  <c r="F60" i="4" l="1"/>
  <c r="D66" i="3" l="1"/>
  <c r="D68" i="3"/>
  <c r="D36" i="3" l="1"/>
  <c r="D38" i="3"/>
  <c r="I28" i="2" l="1"/>
  <c r="I22" i="2" l="1"/>
  <c r="I10" i="2" l="1"/>
  <c r="D6" i="2" l="1"/>
  <c r="D8" i="2"/>
  <c r="I4" i="2"/>
  <c r="J80" i="4" l="1"/>
  <c r="I80" i="4"/>
  <c r="H80" i="4"/>
  <c r="G80" i="4"/>
  <c r="F80" i="4"/>
  <c r="E80" i="4"/>
  <c r="D80" i="4"/>
  <c r="C80" i="4"/>
  <c r="B80" i="4"/>
  <c r="J74" i="4"/>
  <c r="I74" i="4"/>
  <c r="H74" i="4"/>
  <c r="G74" i="4"/>
  <c r="F74" i="4"/>
  <c r="E74" i="4"/>
  <c r="D74" i="4"/>
  <c r="C74" i="4"/>
  <c r="B74" i="4"/>
  <c r="J68" i="4"/>
  <c r="I68" i="4"/>
  <c r="H68" i="4"/>
  <c r="G68" i="4"/>
  <c r="F68" i="4"/>
  <c r="E68" i="4"/>
  <c r="D68" i="4"/>
  <c r="C68" i="4"/>
  <c r="B68" i="4"/>
  <c r="J62" i="4"/>
  <c r="I62" i="4"/>
  <c r="H62" i="4"/>
  <c r="G62" i="4"/>
  <c r="F62" i="4"/>
  <c r="E62" i="4"/>
  <c r="D62" i="4"/>
  <c r="C62" i="4"/>
  <c r="B62" i="4"/>
  <c r="J56" i="4"/>
  <c r="I56" i="4"/>
  <c r="H56" i="4"/>
  <c r="G56" i="4"/>
  <c r="F56" i="4"/>
  <c r="E56" i="4"/>
  <c r="D56" i="4"/>
  <c r="C56" i="4"/>
  <c r="B56" i="4"/>
  <c r="J50" i="4"/>
  <c r="I50" i="4"/>
  <c r="H50" i="4"/>
  <c r="G50" i="4"/>
  <c r="F50" i="4"/>
  <c r="E50" i="4"/>
  <c r="D50" i="4"/>
  <c r="C50" i="4"/>
  <c r="B50" i="4"/>
  <c r="J44" i="4"/>
  <c r="I44" i="4"/>
  <c r="H44" i="4"/>
  <c r="G44" i="4"/>
  <c r="F44" i="4"/>
  <c r="E44" i="4"/>
  <c r="D44" i="4"/>
  <c r="C44" i="4"/>
  <c r="B44" i="4"/>
  <c r="J38" i="4"/>
  <c r="I38" i="4"/>
  <c r="H38" i="4"/>
  <c r="G38" i="4"/>
  <c r="F38" i="4"/>
  <c r="E38" i="4"/>
  <c r="D38" i="4"/>
  <c r="C38" i="4"/>
  <c r="B38" i="4"/>
  <c r="J32" i="4"/>
  <c r="I32" i="4"/>
  <c r="H32" i="4"/>
  <c r="G32" i="4"/>
  <c r="F32" i="4"/>
  <c r="E32" i="4"/>
  <c r="D32" i="4"/>
  <c r="C32" i="4"/>
  <c r="B32" i="4"/>
  <c r="J26" i="4"/>
  <c r="I26" i="4"/>
  <c r="H26" i="4"/>
  <c r="G26" i="4"/>
  <c r="F26" i="4"/>
  <c r="E26" i="4"/>
  <c r="D26" i="4"/>
  <c r="C26" i="4"/>
  <c r="B26" i="4"/>
  <c r="J20" i="4"/>
  <c r="I20" i="4"/>
  <c r="H20" i="4"/>
  <c r="G20" i="4"/>
  <c r="F20" i="4"/>
  <c r="E20" i="4"/>
  <c r="D20" i="4"/>
  <c r="C20" i="4"/>
  <c r="B20" i="4"/>
  <c r="J14" i="4"/>
  <c r="I14" i="4"/>
  <c r="H14" i="4"/>
  <c r="G14" i="4"/>
  <c r="F14" i="4"/>
  <c r="E14" i="4"/>
  <c r="D14" i="4"/>
  <c r="C14" i="4"/>
  <c r="B14" i="4"/>
  <c r="J8" i="4"/>
  <c r="I8" i="4"/>
  <c r="H8" i="4"/>
  <c r="G8" i="4"/>
  <c r="F8" i="4"/>
  <c r="E8" i="4"/>
  <c r="D8" i="4"/>
  <c r="C8" i="4"/>
  <c r="B8" i="4"/>
  <c r="J8" i="3"/>
  <c r="I8" i="3"/>
  <c r="H8" i="3"/>
  <c r="G8" i="3"/>
  <c r="F8" i="3"/>
  <c r="E8" i="3"/>
  <c r="D8" i="3"/>
  <c r="C8" i="3"/>
  <c r="B8" i="3"/>
  <c r="J14" i="3"/>
  <c r="I14" i="3"/>
  <c r="H14" i="3"/>
  <c r="G14" i="3"/>
  <c r="F14" i="3"/>
  <c r="E14" i="3"/>
  <c r="D14" i="3"/>
  <c r="C14" i="3"/>
  <c r="B14" i="3"/>
  <c r="J20" i="3"/>
  <c r="I20" i="3"/>
  <c r="H20" i="3"/>
  <c r="G20" i="3"/>
  <c r="F20" i="3"/>
  <c r="E20" i="3"/>
  <c r="D20" i="3"/>
  <c r="C20" i="3"/>
  <c r="B20" i="3"/>
  <c r="J26" i="3"/>
  <c r="I26" i="3"/>
  <c r="H26" i="3"/>
  <c r="G26" i="3"/>
  <c r="F26" i="3"/>
  <c r="E26" i="3"/>
  <c r="D26" i="3"/>
  <c r="C26" i="3"/>
  <c r="B26" i="3"/>
  <c r="J32" i="3"/>
  <c r="I32" i="3"/>
  <c r="H32" i="3"/>
  <c r="G32" i="3"/>
  <c r="F32" i="3"/>
  <c r="E32" i="3"/>
  <c r="D32" i="3"/>
  <c r="C32" i="3"/>
  <c r="B32" i="3"/>
  <c r="J38" i="3"/>
  <c r="I38" i="3"/>
  <c r="H38" i="3"/>
  <c r="G38" i="3"/>
  <c r="F38" i="3"/>
  <c r="E38" i="3"/>
  <c r="C38" i="3"/>
  <c r="B38" i="3"/>
  <c r="J44" i="3"/>
  <c r="I44" i="3"/>
  <c r="H44" i="3"/>
  <c r="G44" i="3"/>
  <c r="F44" i="3"/>
  <c r="E44" i="3"/>
  <c r="D44" i="3"/>
  <c r="C44" i="3"/>
  <c r="B44" i="3"/>
  <c r="J50" i="3"/>
  <c r="I50" i="3"/>
  <c r="H50" i="3"/>
  <c r="G50" i="3"/>
  <c r="F50" i="3"/>
  <c r="E50" i="3"/>
  <c r="D50" i="3"/>
  <c r="C50" i="3"/>
  <c r="B50" i="3"/>
  <c r="J56" i="3"/>
  <c r="I56" i="3"/>
  <c r="H56" i="3"/>
  <c r="G56" i="3"/>
  <c r="F56" i="3"/>
  <c r="E56" i="3"/>
  <c r="D56" i="3"/>
  <c r="C56" i="3"/>
  <c r="B56" i="3"/>
  <c r="J62" i="3"/>
  <c r="I62" i="3"/>
  <c r="H62" i="3"/>
  <c r="G62" i="3"/>
  <c r="F62" i="3"/>
  <c r="E62" i="3"/>
  <c r="D62" i="3"/>
  <c r="C62" i="3"/>
  <c r="B62" i="3"/>
  <c r="J68" i="3"/>
  <c r="I68" i="3"/>
  <c r="H68" i="3"/>
  <c r="G68" i="3"/>
  <c r="F68" i="3"/>
  <c r="E68" i="3"/>
  <c r="C68" i="3"/>
  <c r="B68" i="3"/>
  <c r="J74" i="3"/>
  <c r="I74" i="3"/>
  <c r="H74" i="3"/>
  <c r="G74" i="3"/>
  <c r="F74" i="3"/>
  <c r="E74" i="3"/>
  <c r="D74" i="3"/>
  <c r="C74" i="3"/>
  <c r="B74" i="3"/>
  <c r="J80" i="3"/>
  <c r="I80" i="3"/>
  <c r="H80" i="3"/>
  <c r="G80" i="3"/>
  <c r="F80" i="3"/>
  <c r="E80" i="3"/>
  <c r="D80" i="3"/>
  <c r="C80" i="3"/>
  <c r="B80" i="3"/>
  <c r="J80" i="12"/>
  <c r="I80" i="12"/>
  <c r="H80" i="12"/>
  <c r="G80" i="12"/>
  <c r="F80" i="12"/>
  <c r="E80" i="12"/>
  <c r="D80" i="12"/>
  <c r="C80" i="12"/>
  <c r="B80" i="12"/>
  <c r="J74" i="12"/>
  <c r="I74" i="12"/>
  <c r="H74" i="12"/>
  <c r="G74" i="12"/>
  <c r="F74" i="12"/>
  <c r="E74" i="12"/>
  <c r="D74" i="12"/>
  <c r="C74" i="12"/>
  <c r="B74" i="12"/>
  <c r="J68" i="12"/>
  <c r="I68" i="12"/>
  <c r="H68" i="12"/>
  <c r="G68" i="12"/>
  <c r="F68" i="12"/>
  <c r="E68" i="12"/>
  <c r="D68" i="12"/>
  <c r="C68" i="12"/>
  <c r="B68" i="12"/>
  <c r="J62" i="12"/>
  <c r="I62" i="12"/>
  <c r="H62" i="12"/>
  <c r="G62" i="12"/>
  <c r="F62" i="12"/>
  <c r="E62" i="12"/>
  <c r="D62" i="12"/>
  <c r="C62" i="12"/>
  <c r="B62" i="12"/>
  <c r="J56" i="12"/>
  <c r="I56" i="12"/>
  <c r="H56" i="12"/>
  <c r="G56" i="12"/>
  <c r="F56" i="12"/>
  <c r="E56" i="12"/>
  <c r="D56" i="12"/>
  <c r="C56" i="12"/>
  <c r="B56" i="12"/>
  <c r="J44" i="12"/>
  <c r="I44" i="12"/>
  <c r="H44" i="12"/>
  <c r="G44" i="12"/>
  <c r="F44" i="12"/>
  <c r="E44" i="12"/>
  <c r="D44" i="12"/>
  <c r="C44" i="12"/>
  <c r="B44" i="12"/>
  <c r="J38" i="12"/>
  <c r="I38" i="12"/>
  <c r="H38" i="12"/>
  <c r="G38" i="12"/>
  <c r="F38" i="12"/>
  <c r="E38" i="12"/>
  <c r="D38" i="12"/>
  <c r="C38" i="12"/>
  <c r="B38" i="12"/>
  <c r="J32" i="12"/>
  <c r="I32" i="12"/>
  <c r="H32" i="12"/>
  <c r="G32" i="12"/>
  <c r="F32" i="12"/>
  <c r="E32" i="12"/>
  <c r="D32" i="12"/>
  <c r="C32" i="12"/>
  <c r="B32" i="12"/>
  <c r="J26" i="12"/>
  <c r="I26" i="12"/>
  <c r="H26" i="12"/>
  <c r="G26" i="12"/>
  <c r="F26" i="12"/>
  <c r="E26" i="12"/>
  <c r="D26" i="12"/>
  <c r="C26" i="12"/>
  <c r="B26" i="12"/>
  <c r="J20" i="12"/>
  <c r="I20" i="12"/>
  <c r="H20" i="12"/>
  <c r="G20" i="12"/>
  <c r="F20" i="12"/>
  <c r="E20" i="12"/>
  <c r="D20" i="12"/>
  <c r="C20" i="12"/>
  <c r="B20" i="12"/>
  <c r="J14" i="12"/>
  <c r="I14" i="12"/>
  <c r="H14" i="12"/>
  <c r="G14" i="12"/>
  <c r="F14" i="12"/>
  <c r="E14" i="12"/>
  <c r="D14" i="12"/>
  <c r="C14" i="12"/>
  <c r="B14" i="12"/>
  <c r="J8" i="12"/>
  <c r="I8" i="12"/>
  <c r="H8" i="12"/>
  <c r="G8" i="12"/>
  <c r="F8" i="12"/>
  <c r="E8" i="12"/>
  <c r="D8" i="12"/>
  <c r="C8" i="12"/>
  <c r="B8" i="12"/>
  <c r="J80" i="2" l="1"/>
  <c r="I80" i="2"/>
  <c r="H80" i="2"/>
  <c r="G80" i="2"/>
  <c r="F80" i="2"/>
  <c r="E80" i="2"/>
  <c r="D80" i="2"/>
  <c r="C80" i="2"/>
  <c r="B80" i="2"/>
  <c r="J74" i="2"/>
  <c r="I74" i="2"/>
  <c r="H74" i="2"/>
  <c r="G74" i="2"/>
  <c r="F74" i="2"/>
  <c r="E74" i="2"/>
  <c r="D74" i="2"/>
  <c r="C74" i="2"/>
  <c r="B74" i="2"/>
  <c r="J68" i="2"/>
  <c r="I68" i="2"/>
  <c r="H68" i="2"/>
  <c r="G68" i="2"/>
  <c r="F68" i="2"/>
  <c r="E68" i="2"/>
  <c r="D68" i="2"/>
  <c r="C68" i="2"/>
  <c r="B68" i="2"/>
  <c r="J62" i="2"/>
  <c r="I62" i="2"/>
  <c r="H62" i="2"/>
  <c r="G62" i="2"/>
  <c r="F62" i="2"/>
  <c r="E62" i="2"/>
  <c r="D62" i="2"/>
  <c r="C62" i="2"/>
  <c r="B62" i="2"/>
  <c r="J56" i="2"/>
  <c r="I56" i="2"/>
  <c r="H56" i="2"/>
  <c r="G56" i="2"/>
  <c r="F56" i="2"/>
  <c r="E56" i="2"/>
  <c r="D56" i="2"/>
  <c r="C56" i="2"/>
  <c r="B56" i="2"/>
  <c r="J50" i="2"/>
  <c r="I50" i="2"/>
  <c r="H50" i="2"/>
  <c r="G50" i="2"/>
  <c r="F50" i="2"/>
  <c r="E50" i="2"/>
  <c r="D50" i="2"/>
  <c r="C50" i="2"/>
  <c r="B50" i="2"/>
  <c r="J44" i="2"/>
  <c r="I44" i="2"/>
  <c r="H44" i="2"/>
  <c r="G44" i="2"/>
  <c r="F44" i="2"/>
  <c r="E44" i="2"/>
  <c r="D44" i="2"/>
  <c r="C44" i="2"/>
  <c r="B44" i="2"/>
  <c r="J38" i="2"/>
  <c r="I38" i="2"/>
  <c r="H38" i="2"/>
  <c r="G38" i="2"/>
  <c r="F38" i="2"/>
  <c r="E38" i="2"/>
  <c r="D38" i="2"/>
  <c r="C38" i="2"/>
  <c r="B38" i="2"/>
  <c r="J32" i="2"/>
  <c r="I32" i="2"/>
  <c r="H32" i="2"/>
  <c r="G32" i="2"/>
  <c r="F32" i="2"/>
  <c r="E32" i="2"/>
  <c r="D32" i="2"/>
  <c r="C32" i="2"/>
  <c r="B32" i="2"/>
  <c r="J26" i="2"/>
  <c r="I26" i="2"/>
  <c r="H26" i="2"/>
  <c r="G26" i="2"/>
  <c r="F26" i="2"/>
  <c r="E26" i="2"/>
  <c r="D26" i="2"/>
  <c r="C26" i="2"/>
  <c r="B26" i="2"/>
  <c r="J20" i="2"/>
  <c r="I20" i="2"/>
  <c r="H20" i="2"/>
  <c r="G20" i="2"/>
  <c r="F20" i="2"/>
  <c r="E20" i="2"/>
  <c r="D20" i="2"/>
  <c r="C20" i="2"/>
  <c r="B20" i="2"/>
  <c r="J14" i="2"/>
  <c r="I14" i="2"/>
  <c r="H14" i="2"/>
  <c r="G14" i="2"/>
  <c r="F14" i="2"/>
  <c r="E14" i="2"/>
  <c r="D14" i="2"/>
  <c r="C14" i="2"/>
  <c r="B14" i="2"/>
  <c r="J8" i="2"/>
  <c r="I8" i="2"/>
  <c r="H8" i="2"/>
  <c r="G8" i="2"/>
  <c r="F8" i="2"/>
  <c r="E8" i="2"/>
  <c r="C8" i="2"/>
  <c r="B8" i="2"/>
  <c r="J91" i="3" l="1"/>
  <c r="I91" i="3"/>
  <c r="H91" i="3"/>
  <c r="G91" i="3"/>
  <c r="F91" i="3"/>
  <c r="E91" i="3"/>
  <c r="D91" i="3"/>
  <c r="C91" i="3"/>
  <c r="B91" i="3"/>
  <c r="J89" i="3"/>
  <c r="I89" i="3"/>
  <c r="H89" i="3"/>
  <c r="G89" i="3"/>
  <c r="F89" i="3"/>
  <c r="F90" i="3" s="1"/>
  <c r="E89" i="3"/>
  <c r="D89" i="3"/>
  <c r="D90" i="3" s="1"/>
  <c r="C89" i="3"/>
  <c r="B89" i="3"/>
  <c r="I88" i="3"/>
  <c r="J78" i="3"/>
  <c r="H78" i="3"/>
  <c r="G78" i="3"/>
  <c r="F78" i="3"/>
  <c r="E78" i="3"/>
  <c r="D78" i="3"/>
  <c r="C78" i="3"/>
  <c r="B78" i="3"/>
  <c r="I76" i="3"/>
  <c r="I78" i="3" s="1"/>
  <c r="J72" i="3"/>
  <c r="H72" i="3"/>
  <c r="G72" i="3"/>
  <c r="F72" i="3"/>
  <c r="E72" i="3"/>
  <c r="D72" i="3"/>
  <c r="C72" i="3"/>
  <c r="B72" i="3"/>
  <c r="I70" i="3"/>
  <c r="I72" i="3" s="1"/>
  <c r="J66" i="3"/>
  <c r="H66" i="3"/>
  <c r="G66" i="3"/>
  <c r="F66" i="3"/>
  <c r="E66" i="3"/>
  <c r="C66" i="3"/>
  <c r="B66" i="3"/>
  <c r="I64" i="3"/>
  <c r="I66" i="3" s="1"/>
  <c r="J60" i="3"/>
  <c r="H60" i="3"/>
  <c r="G60" i="3"/>
  <c r="F60" i="3"/>
  <c r="E60" i="3"/>
  <c r="D60" i="3"/>
  <c r="C60" i="3"/>
  <c r="B60" i="3"/>
  <c r="I58" i="3"/>
  <c r="I60" i="3" s="1"/>
  <c r="J54" i="3"/>
  <c r="H54" i="3"/>
  <c r="G54" i="3"/>
  <c r="F54" i="3"/>
  <c r="E54" i="3"/>
  <c r="D54" i="3"/>
  <c r="C54" i="3"/>
  <c r="B54" i="3"/>
  <c r="I52" i="3"/>
  <c r="I54" i="3" s="1"/>
  <c r="J48" i="3"/>
  <c r="H48" i="3"/>
  <c r="G48" i="3"/>
  <c r="F48" i="3"/>
  <c r="E48" i="3"/>
  <c r="D48" i="3"/>
  <c r="C48" i="3"/>
  <c r="B48" i="3"/>
  <c r="I46" i="3"/>
  <c r="I48" i="3" s="1"/>
  <c r="J42" i="3"/>
  <c r="H42" i="3"/>
  <c r="G42" i="3"/>
  <c r="F42" i="3"/>
  <c r="E42" i="3"/>
  <c r="D42" i="3"/>
  <c r="C42" i="3"/>
  <c r="B42" i="3"/>
  <c r="I40" i="3"/>
  <c r="I42" i="3" s="1"/>
  <c r="J36" i="3"/>
  <c r="H36" i="3"/>
  <c r="G36" i="3"/>
  <c r="F36" i="3"/>
  <c r="E36" i="3"/>
  <c r="C36" i="3"/>
  <c r="B36" i="3"/>
  <c r="I34" i="3"/>
  <c r="I36" i="3" s="1"/>
  <c r="J30" i="3"/>
  <c r="G30" i="3"/>
  <c r="F30" i="3"/>
  <c r="E30" i="3"/>
  <c r="D30" i="3"/>
  <c r="B30" i="3"/>
  <c r="I28" i="3"/>
  <c r="I30" i="3" s="1"/>
  <c r="J24" i="3"/>
  <c r="H24" i="3"/>
  <c r="G24" i="3"/>
  <c r="F24" i="3"/>
  <c r="E24" i="3"/>
  <c r="D24" i="3"/>
  <c r="C24" i="3"/>
  <c r="B24" i="3"/>
  <c r="I22" i="3"/>
  <c r="I24" i="3" s="1"/>
  <c r="J18" i="3"/>
  <c r="H18" i="3"/>
  <c r="G18" i="3"/>
  <c r="F18" i="3"/>
  <c r="E18" i="3"/>
  <c r="D18" i="3"/>
  <c r="C18" i="3"/>
  <c r="B18" i="3"/>
  <c r="I16" i="3"/>
  <c r="I18" i="3" s="1"/>
  <c r="J12" i="3"/>
  <c r="H12" i="3"/>
  <c r="G12" i="3"/>
  <c r="F12" i="3"/>
  <c r="E12" i="3"/>
  <c r="D12" i="3"/>
  <c r="C12" i="3"/>
  <c r="B12" i="3"/>
  <c r="I10" i="3"/>
  <c r="I12" i="3" s="1"/>
  <c r="J6" i="3"/>
  <c r="H6" i="3"/>
  <c r="G6" i="3"/>
  <c r="F6" i="3"/>
  <c r="E6" i="3"/>
  <c r="D6" i="3"/>
  <c r="C6" i="3"/>
  <c r="B6" i="3"/>
  <c r="I4" i="3"/>
  <c r="I6" i="3" s="1"/>
  <c r="J91" i="4"/>
  <c r="I91" i="4"/>
  <c r="H91" i="4"/>
  <c r="G91" i="4"/>
  <c r="F91" i="4"/>
  <c r="E91" i="4"/>
  <c r="D91" i="4"/>
  <c r="C91" i="4"/>
  <c r="B91" i="4"/>
  <c r="J89" i="4"/>
  <c r="I89" i="4"/>
  <c r="H89" i="4"/>
  <c r="G89" i="4"/>
  <c r="F89" i="4"/>
  <c r="E89" i="4"/>
  <c r="D89" i="4"/>
  <c r="C89" i="4"/>
  <c r="B89" i="4"/>
  <c r="I88" i="4"/>
  <c r="J78" i="4"/>
  <c r="H78" i="4"/>
  <c r="G78" i="4"/>
  <c r="F78" i="4"/>
  <c r="E78" i="4"/>
  <c r="D78" i="4"/>
  <c r="C78" i="4"/>
  <c r="B78" i="4"/>
  <c r="I76" i="4"/>
  <c r="I78" i="4" s="1"/>
  <c r="J72" i="4"/>
  <c r="H72" i="4"/>
  <c r="G72" i="4"/>
  <c r="F72" i="4"/>
  <c r="E72" i="4"/>
  <c r="D72" i="4"/>
  <c r="C72" i="4"/>
  <c r="B72" i="4"/>
  <c r="I70" i="4"/>
  <c r="I72" i="4" s="1"/>
  <c r="J66" i="4"/>
  <c r="H66" i="4"/>
  <c r="G66" i="4"/>
  <c r="F66" i="4"/>
  <c r="E66" i="4"/>
  <c r="D66" i="4"/>
  <c r="C66" i="4"/>
  <c r="B66" i="4"/>
  <c r="I64" i="4"/>
  <c r="I66" i="4" s="1"/>
  <c r="J60" i="4"/>
  <c r="H60" i="4"/>
  <c r="G60" i="4"/>
  <c r="E60" i="4"/>
  <c r="D60" i="4"/>
  <c r="C60" i="4"/>
  <c r="B60" i="4"/>
  <c r="I58" i="4"/>
  <c r="I60" i="4" s="1"/>
  <c r="J54" i="4"/>
  <c r="H54" i="4"/>
  <c r="G54" i="4"/>
  <c r="F54" i="4"/>
  <c r="E54" i="4"/>
  <c r="D54" i="4"/>
  <c r="C54" i="4"/>
  <c r="B54" i="4"/>
  <c r="I52" i="4"/>
  <c r="I54" i="4" s="1"/>
  <c r="J48" i="4"/>
  <c r="H48" i="4"/>
  <c r="G48" i="4"/>
  <c r="F48" i="4"/>
  <c r="E48" i="4"/>
  <c r="D48" i="4"/>
  <c r="C48" i="4"/>
  <c r="B48" i="4"/>
  <c r="I46" i="4"/>
  <c r="I48" i="4" s="1"/>
  <c r="J42" i="4"/>
  <c r="H42" i="4"/>
  <c r="G42" i="4"/>
  <c r="F42" i="4"/>
  <c r="E42" i="4"/>
  <c r="D42" i="4"/>
  <c r="C42" i="4"/>
  <c r="B42" i="4"/>
  <c r="I40" i="4"/>
  <c r="I42" i="4" s="1"/>
  <c r="J36" i="4"/>
  <c r="H36" i="4"/>
  <c r="G36" i="4"/>
  <c r="F36" i="4"/>
  <c r="E36" i="4"/>
  <c r="D36" i="4"/>
  <c r="C36" i="4"/>
  <c r="B36" i="4"/>
  <c r="I34" i="4"/>
  <c r="I36" i="4" s="1"/>
  <c r="J30" i="4"/>
  <c r="H30" i="4"/>
  <c r="G30" i="4"/>
  <c r="F30" i="4"/>
  <c r="E30" i="4"/>
  <c r="D30" i="4"/>
  <c r="C30" i="4"/>
  <c r="B30" i="4"/>
  <c r="I28" i="4"/>
  <c r="I30" i="4" s="1"/>
  <c r="J24" i="4"/>
  <c r="H24" i="4"/>
  <c r="G24" i="4"/>
  <c r="F24" i="4"/>
  <c r="E24" i="4"/>
  <c r="D24" i="4"/>
  <c r="C24" i="4"/>
  <c r="B24" i="4"/>
  <c r="I22" i="4"/>
  <c r="I24" i="4" s="1"/>
  <c r="J18" i="4"/>
  <c r="H18" i="4"/>
  <c r="G18" i="4"/>
  <c r="F18" i="4"/>
  <c r="E18" i="4"/>
  <c r="D18" i="4"/>
  <c r="C18" i="4"/>
  <c r="B18" i="4"/>
  <c r="I16" i="4"/>
  <c r="I18" i="4" s="1"/>
  <c r="J12" i="4"/>
  <c r="H12" i="4"/>
  <c r="G12" i="4"/>
  <c r="F12" i="4"/>
  <c r="E12" i="4"/>
  <c r="C12" i="4"/>
  <c r="B12" i="4"/>
  <c r="I10" i="4"/>
  <c r="I12" i="4" s="1"/>
  <c r="J6" i="4"/>
  <c r="H6" i="4"/>
  <c r="G6" i="4"/>
  <c r="F6" i="4"/>
  <c r="E6" i="4"/>
  <c r="C6" i="4"/>
  <c r="B6" i="4"/>
  <c r="I4" i="4"/>
  <c r="I6" i="4" s="1"/>
  <c r="J91" i="2"/>
  <c r="I91" i="2"/>
  <c r="H91" i="2"/>
  <c r="G91" i="2"/>
  <c r="F91" i="2"/>
  <c r="E91" i="2"/>
  <c r="D91" i="2"/>
  <c r="C91" i="2"/>
  <c r="B91" i="2"/>
  <c r="J89" i="2"/>
  <c r="I89" i="2"/>
  <c r="H89" i="2"/>
  <c r="G89" i="2"/>
  <c r="F89" i="2"/>
  <c r="E89" i="2"/>
  <c r="D89" i="2"/>
  <c r="C89" i="2"/>
  <c r="B89" i="2"/>
  <c r="I88" i="2"/>
  <c r="J78" i="2"/>
  <c r="H78" i="2"/>
  <c r="G78" i="2"/>
  <c r="F78" i="2"/>
  <c r="E78" i="2"/>
  <c r="D78" i="2"/>
  <c r="C78" i="2"/>
  <c r="B78" i="2"/>
  <c r="I76" i="2"/>
  <c r="I78" i="2" s="1"/>
  <c r="J72" i="2"/>
  <c r="H72" i="2"/>
  <c r="G72" i="2"/>
  <c r="F72" i="2"/>
  <c r="E72" i="2"/>
  <c r="D72" i="2"/>
  <c r="C72" i="2"/>
  <c r="B72" i="2"/>
  <c r="I70" i="2"/>
  <c r="I72" i="2" s="1"/>
  <c r="J66" i="2"/>
  <c r="H66" i="2"/>
  <c r="G66" i="2"/>
  <c r="F66" i="2"/>
  <c r="E66" i="2"/>
  <c r="D66" i="2"/>
  <c r="C66" i="2"/>
  <c r="B66" i="2"/>
  <c r="I64" i="2"/>
  <c r="I66" i="2" s="1"/>
  <c r="J60" i="2"/>
  <c r="H60" i="2"/>
  <c r="G60" i="2"/>
  <c r="F60" i="2"/>
  <c r="E60" i="2"/>
  <c r="D60" i="2"/>
  <c r="C60" i="2"/>
  <c r="B60" i="2"/>
  <c r="I58" i="2"/>
  <c r="I60" i="2" s="1"/>
  <c r="J54" i="2"/>
  <c r="H54" i="2"/>
  <c r="G54" i="2"/>
  <c r="F54" i="2"/>
  <c r="E54" i="2"/>
  <c r="D54" i="2"/>
  <c r="C54" i="2"/>
  <c r="B54" i="2"/>
  <c r="I52" i="2"/>
  <c r="I54" i="2" s="1"/>
  <c r="J48" i="2"/>
  <c r="H48" i="2"/>
  <c r="G48" i="2"/>
  <c r="F48" i="2"/>
  <c r="E48" i="2"/>
  <c r="D48" i="2"/>
  <c r="C48" i="2"/>
  <c r="B48" i="2"/>
  <c r="I46" i="2"/>
  <c r="I48" i="2" s="1"/>
  <c r="J42" i="2"/>
  <c r="H42" i="2"/>
  <c r="G42" i="2"/>
  <c r="F42" i="2"/>
  <c r="E42" i="2"/>
  <c r="D42" i="2"/>
  <c r="C42" i="2"/>
  <c r="B42" i="2"/>
  <c r="I40" i="2"/>
  <c r="I42" i="2" s="1"/>
  <c r="J36" i="2"/>
  <c r="H36" i="2"/>
  <c r="G36" i="2"/>
  <c r="F36" i="2"/>
  <c r="E36" i="2"/>
  <c r="D36" i="2"/>
  <c r="C36" i="2"/>
  <c r="B36" i="2"/>
  <c r="I34" i="2"/>
  <c r="I36" i="2" s="1"/>
  <c r="J30" i="2"/>
  <c r="H30" i="2"/>
  <c r="G30" i="2"/>
  <c r="F30" i="2"/>
  <c r="E30" i="2"/>
  <c r="D30" i="2"/>
  <c r="C30" i="2"/>
  <c r="B30" i="2"/>
  <c r="I30" i="2"/>
  <c r="J24" i="2"/>
  <c r="H24" i="2"/>
  <c r="G24" i="2"/>
  <c r="F24" i="2"/>
  <c r="E24" i="2"/>
  <c r="D24" i="2"/>
  <c r="C24" i="2"/>
  <c r="B24" i="2"/>
  <c r="I24" i="2"/>
  <c r="J18" i="2"/>
  <c r="H18" i="2"/>
  <c r="G18" i="2"/>
  <c r="F18" i="2"/>
  <c r="E18" i="2"/>
  <c r="D18" i="2"/>
  <c r="C18" i="2"/>
  <c r="B18" i="2"/>
  <c r="I16" i="2"/>
  <c r="I18" i="2" s="1"/>
  <c r="J12" i="2"/>
  <c r="H12" i="2"/>
  <c r="G12" i="2"/>
  <c r="F12" i="2"/>
  <c r="E12" i="2"/>
  <c r="D12" i="2"/>
  <c r="C12" i="2"/>
  <c r="B12" i="2"/>
  <c r="I12" i="2"/>
  <c r="J6" i="2"/>
  <c r="H6" i="2"/>
  <c r="G6" i="2"/>
  <c r="F6" i="2"/>
  <c r="E6" i="2"/>
  <c r="C6" i="2"/>
  <c r="B6" i="2"/>
  <c r="I6" i="2"/>
  <c r="C91" i="12"/>
  <c r="D91" i="12"/>
  <c r="E91" i="12"/>
  <c r="F91" i="12"/>
  <c r="G91" i="12"/>
  <c r="H91" i="12"/>
  <c r="I91" i="12"/>
  <c r="J91" i="12"/>
  <c r="B91" i="12"/>
  <c r="C89" i="12"/>
  <c r="D89" i="12"/>
  <c r="E89" i="12"/>
  <c r="F89" i="12"/>
  <c r="G89" i="12"/>
  <c r="H89" i="12"/>
  <c r="I89" i="12"/>
  <c r="J89" i="12"/>
  <c r="B89" i="12"/>
  <c r="C92" i="4" l="1"/>
  <c r="G92" i="3"/>
  <c r="H90" i="3"/>
  <c r="H92" i="3"/>
  <c r="G90" i="3"/>
  <c r="F92" i="3"/>
  <c r="C90" i="3"/>
  <c r="C92" i="3"/>
  <c r="I92" i="3"/>
  <c r="E92" i="3"/>
  <c r="E90" i="3"/>
  <c r="J90" i="3"/>
  <c r="J92" i="3"/>
  <c r="B90" i="3"/>
  <c r="B92" i="3"/>
  <c r="I90" i="3"/>
  <c r="D92" i="3"/>
  <c r="J90" i="2"/>
  <c r="J92" i="2"/>
  <c r="I90" i="2"/>
  <c r="I92" i="2"/>
  <c r="H90" i="2"/>
  <c r="H92" i="2"/>
  <c r="G90" i="2"/>
  <c r="G92" i="2"/>
  <c r="F90" i="2"/>
  <c r="F92" i="2"/>
  <c r="E90" i="2"/>
  <c r="E92" i="2"/>
  <c r="D90" i="2"/>
  <c r="D92" i="2"/>
  <c r="C90" i="2"/>
  <c r="C92" i="2"/>
  <c r="B90" i="2"/>
  <c r="B92" i="2"/>
  <c r="I92" i="12"/>
  <c r="D92" i="12"/>
  <c r="F92" i="12"/>
  <c r="H92" i="12"/>
  <c r="J92" i="12"/>
  <c r="G92" i="12"/>
  <c r="E92" i="12"/>
  <c r="C92" i="12"/>
  <c r="B92" i="12"/>
  <c r="J92" i="4"/>
  <c r="E92" i="4"/>
  <c r="B92" i="4"/>
  <c r="J90" i="4"/>
  <c r="I90" i="4"/>
  <c r="I92" i="4"/>
  <c r="H90" i="4"/>
  <c r="H92" i="4"/>
  <c r="G90" i="4"/>
  <c r="G92" i="4"/>
  <c r="F90" i="4"/>
  <c r="F92" i="4"/>
  <c r="E90" i="4"/>
  <c r="D90" i="4"/>
  <c r="D92" i="4"/>
  <c r="C90" i="4"/>
  <c r="B90" i="4"/>
  <c r="I88" i="12"/>
  <c r="I76" i="12" l="1"/>
  <c r="I70" i="12"/>
  <c r="I64" i="12"/>
  <c r="I58" i="12"/>
  <c r="I52" i="12"/>
  <c r="I46" i="12"/>
  <c r="I40" i="12"/>
  <c r="I34" i="12"/>
  <c r="I28" i="12"/>
  <c r="I22" i="12"/>
  <c r="I16" i="12"/>
  <c r="I10" i="12"/>
  <c r="I4" i="12"/>
  <c r="J90" i="12" l="1"/>
  <c r="I90" i="12"/>
  <c r="H90" i="12"/>
  <c r="G90" i="12"/>
  <c r="F90" i="12"/>
  <c r="E90" i="12"/>
  <c r="D90" i="12"/>
  <c r="C90" i="12"/>
  <c r="B90" i="12"/>
  <c r="J78" i="12"/>
  <c r="I78" i="12"/>
  <c r="H78" i="12"/>
  <c r="G78" i="12"/>
  <c r="F78" i="12"/>
  <c r="E78" i="12"/>
  <c r="D78" i="12"/>
  <c r="C78" i="12"/>
  <c r="B78" i="12"/>
  <c r="J72" i="12"/>
  <c r="I72" i="12"/>
  <c r="H72" i="12"/>
  <c r="G72" i="12"/>
  <c r="F72" i="12"/>
  <c r="E72" i="12"/>
  <c r="D72" i="12"/>
  <c r="C72" i="12"/>
  <c r="B72" i="12"/>
  <c r="J66" i="12"/>
  <c r="I66" i="12"/>
  <c r="H66" i="12"/>
  <c r="G66" i="12"/>
  <c r="F66" i="12"/>
  <c r="E66" i="12"/>
  <c r="D66" i="12"/>
  <c r="C66" i="12"/>
  <c r="B66" i="12"/>
  <c r="J60" i="12"/>
  <c r="I60" i="12"/>
  <c r="H60" i="12"/>
  <c r="G60" i="12"/>
  <c r="F60" i="12"/>
  <c r="E60" i="12"/>
  <c r="D60" i="12"/>
  <c r="C60" i="12"/>
  <c r="B60" i="12"/>
  <c r="J54" i="12"/>
  <c r="I54" i="12"/>
  <c r="H54" i="12"/>
  <c r="G54" i="12"/>
  <c r="F54" i="12"/>
  <c r="E54" i="12"/>
  <c r="D54" i="12"/>
  <c r="C54" i="12"/>
  <c r="B54" i="12"/>
  <c r="J50" i="12"/>
  <c r="I50" i="12"/>
  <c r="H50" i="12"/>
  <c r="G50" i="12"/>
  <c r="F50" i="12"/>
  <c r="E50" i="12"/>
  <c r="D50" i="12"/>
  <c r="C50" i="12"/>
  <c r="B50" i="12"/>
  <c r="J48" i="12"/>
  <c r="I48" i="12"/>
  <c r="H48" i="12"/>
  <c r="G48" i="12"/>
  <c r="F48" i="12"/>
  <c r="E48" i="12"/>
  <c r="D48" i="12"/>
  <c r="C48" i="12"/>
  <c r="B48" i="12"/>
  <c r="J42" i="12"/>
  <c r="I42" i="12"/>
  <c r="H42" i="12"/>
  <c r="G42" i="12"/>
  <c r="F42" i="12"/>
  <c r="E42" i="12"/>
  <c r="D42" i="12"/>
  <c r="C42" i="12"/>
  <c r="B42" i="12"/>
  <c r="J36" i="12"/>
  <c r="I36" i="12"/>
  <c r="H36" i="12"/>
  <c r="G36" i="12"/>
  <c r="F36" i="12"/>
  <c r="E36" i="12"/>
  <c r="D36" i="12"/>
  <c r="C36" i="12"/>
  <c r="B36" i="12"/>
  <c r="J30" i="12"/>
  <c r="I30" i="12"/>
  <c r="H30" i="12"/>
  <c r="G30" i="12"/>
  <c r="F30" i="12"/>
  <c r="E30" i="12"/>
  <c r="D30" i="12"/>
  <c r="C30" i="12"/>
  <c r="B30" i="12"/>
  <c r="J24" i="12"/>
  <c r="I24" i="12"/>
  <c r="H24" i="12"/>
  <c r="G24" i="12"/>
  <c r="F24" i="12"/>
  <c r="E24" i="12"/>
  <c r="D24" i="12"/>
  <c r="C24" i="12"/>
  <c r="B24" i="12"/>
  <c r="J18" i="12"/>
  <c r="I18" i="12"/>
  <c r="H18" i="12"/>
  <c r="G18" i="12"/>
  <c r="F18" i="12"/>
  <c r="E18" i="12"/>
  <c r="D18" i="12"/>
  <c r="C18" i="12"/>
  <c r="B18" i="12"/>
  <c r="J12" i="12"/>
  <c r="I12" i="12"/>
  <c r="H12" i="12"/>
  <c r="G12" i="12"/>
  <c r="F12" i="12"/>
  <c r="E12" i="12"/>
  <c r="D12" i="12"/>
  <c r="C12" i="12"/>
  <c r="B12" i="12"/>
  <c r="J6" i="12"/>
  <c r="I6" i="12"/>
  <c r="H6" i="12"/>
  <c r="G6" i="12"/>
  <c r="F6" i="12"/>
  <c r="E6" i="12"/>
  <c r="D6" i="12"/>
  <c r="C6" i="12"/>
  <c r="B6" i="12"/>
</calcChain>
</file>

<file path=xl/sharedStrings.xml><?xml version="1.0" encoding="utf-8"?>
<sst xmlns="http://schemas.openxmlformats.org/spreadsheetml/2006/main" count="432" uniqueCount="40">
  <si>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</si>
  <si>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</si>
  <si>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</si>
  <si>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</si>
  <si>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</si>
  <si>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</si>
  <si>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</si>
  <si>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</si>
  <si>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</si>
  <si>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Praha a Středočeský kraj</t>
  </si>
  <si>
    <t>Celkově ke sklizni (ha)</t>
  </si>
  <si>
    <t>Sklizeno ke dni aktualizace (ha)</t>
  </si>
  <si>
    <t>Podíl sklizených ploch (%)</t>
  </si>
  <si>
    <t>Celkově sklizeno (t)</t>
  </si>
  <si>
    <t>Průměrný výnos (t/ha)</t>
  </si>
  <si>
    <t>Jihočeský kraj</t>
  </si>
  <si>
    <t>Královéhradecký kraj</t>
  </si>
  <si>
    <t>Karlovarský kraj</t>
  </si>
  <si>
    <t>Ústecký kraj</t>
  </si>
  <si>
    <t xml:space="preserve"> Liberecký kraj</t>
  </si>
  <si>
    <t>Plzeňský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</si>
  <si>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</si>
  <si>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</si>
  <si>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</si>
  <si>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</si>
  <si>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</si>
  <si>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</si>
  <si>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 xml:space="preserve">Poznámka: Obiloviny celkem nezahrnují kukuřici a ostatní obiloviny </t>
  </si>
  <si>
    <t>zdroj: SZIF</t>
  </si>
  <si>
    <t xml:space="preserve">   celá ČR</t>
  </si>
  <si>
    <t xml:space="preserve">Žně 2021 – postup sklizně dle krajů </t>
  </si>
  <si>
    <t>Žně 2021 – postup sklizně</t>
  </si>
  <si>
    <t xml:space="preserve">Stav ke dni: 12. července 2021     </t>
  </si>
  <si>
    <t xml:space="preserve">Stav ke dni: 6. 7. 2021     </t>
  </si>
  <si>
    <t xml:space="preserve">Stav ke dni: 6. 7. 2021        </t>
  </si>
  <si>
    <t xml:space="preserve">Stav ke dni: 12. 7. 2021        </t>
  </si>
  <si>
    <t xml:space="preserve">Stav ke dni: 26. 7. 2021        </t>
  </si>
  <si>
    <t xml:space="preserve">Stav ke dni: 18. července 2021     </t>
  </si>
  <si>
    <t xml:space="preserve">Stav ke dni: 18. 7. 2021        </t>
  </si>
  <si>
    <t xml:space="preserve">Stav ke dni: 25. července 2021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</si>
</sst>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2" xfId="0" applyFont="1" applyBorder="1" applyAlignment="1" applyProtection="1">
      <alignment vertical="center" wrapText="1"/>
      <protection locked="0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4" fontId="5" fillId="0" borderId="9" xfId="0" applyNumberFormat="1" applyFont="1" applyFill="1" applyBorder="1" applyAlignment="1" applyProtection="1">
      <alignment horizontal="right" vertical="center" wrapText="1"/>
    </xf>
    <xf numFmtId="4" fontId="0" fillId="0" borderId="9" xfId="0" applyNumberFormat="1" applyFont="1" applyBorder="1" applyAlignment="1" applyProtection="1">
      <alignment horizontal="right" vertical="center" wrapText="1"/>
      <protection locked="0"/>
    </xf>
    <xf numFmtId="4" fontId="0" fillId="0" borderId="1" xfId="0" applyNumberFormat="1" applyFont="1" applyBorder="1" applyAlignment="1" applyProtection="1">
      <alignment horizontal="right" vertical="center"/>
      <protection locked="0"/>
    </xf>
    <xf numFmtId="4" fontId="0" fillId="4" borderId="9" xfId="0" applyNumberFormat="1" applyFont="1" applyFill="1" applyBorder="1" applyAlignment="1" applyProtection="1">
      <alignment horizontal="right" vertical="center"/>
      <protection locked="0"/>
    </xf>
    <xf numFmtId="4" fontId="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0" xfId="0" applyNumberFormat="1" applyFont="1" applyFill="1" applyBorder="1" applyAlignment="1" applyProtection="1">
      <alignment horizontal="right" vertical="center"/>
      <protection locked="0"/>
    </xf>
    <xf numFmtId="4" fontId="0" fillId="4" borderId="10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2" xfId="0" applyNumberFormat="1" applyFont="1" applyFill="1" applyBorder="1" applyAlignment="1" applyProtection="1">
      <alignment horizontal="right" vertical="center"/>
      <protection locked="0"/>
    </xf>
    <xf numFmtId="4" fontId="0" fillId="0" borderId="10" xfId="0" applyNumberFormat="1" applyFont="1" applyBorder="1" applyAlignment="1" applyProtection="1">
      <alignment horizontal="right" vertical="center"/>
      <protection locked="0"/>
    </xf>
    <xf numFmtId="4" fontId="0" fillId="0" borderId="11" xfId="0" applyNumberFormat="1" applyFill="1" applyBorder="1" applyAlignment="1" applyProtection="1">
      <alignment horizontal="right" vertical="center" wrapText="1"/>
      <protection locked="0"/>
    </xf>
    <xf numFmtId="4" fontId="0" fillId="0" borderId="10" xfId="0" applyNumberFormat="1" applyFont="1" applyBorder="1" applyAlignment="1" applyProtection="1">
      <alignment horizontal="right" vertical="center" wrapText="1"/>
      <protection locked="0"/>
    </xf>
    <xf numFmtId="0" fontId="12" fillId="0" borderId="15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8" fillId="4" borderId="8" xfId="0" applyFont="1" applyFill="1" applyBorder="1" applyAlignment="1" applyProtection="1">
      <alignment vertical="center" wrapText="1"/>
      <protection locked="0"/>
    </xf>
    <xf numFmtId="0" fontId="7" fillId="5" borderId="8" xfId="0" applyFont="1" applyFill="1" applyBorder="1" applyAlignment="1" applyProtection="1">
      <alignment vertical="center" wrapText="1"/>
      <protection locked="0"/>
    </xf>
    <xf numFmtId="0" fontId="7" fillId="5" borderId="10" xfId="0" applyFont="1" applyFill="1" applyBorder="1" applyAlignment="1" applyProtection="1">
      <alignment vertical="center" wrapText="1"/>
      <protection locked="0"/>
    </xf>
    <xf numFmtId="4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" xfId="0" applyNumberFormat="1" applyFont="1" applyBorder="1" applyAlignment="1" applyProtection="1">
      <alignment horizontal="right" vertical="center" wrapText="1"/>
      <protection locked="0"/>
    </xf>
    <xf numFmtId="4" fontId="1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9" xfId="0" applyNumberFormat="1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11" fillId="4" borderId="8" xfId="0" applyFont="1" applyFill="1" applyBorder="1" applyAlignment="1" applyProtection="1">
      <alignment vertical="center" wrapText="1"/>
      <protection locked="0"/>
    </xf>
    <xf numFmtId="0" fontId="2" fillId="5" borderId="8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13" fillId="0" borderId="8" xfId="0" applyFont="1" applyBorder="1" applyAlignment="1" applyProtection="1">
      <alignment vertical="center" wrapText="1"/>
      <protection locked="0"/>
    </xf>
    <xf numFmtId="0" fontId="10" fillId="0" borderId="8" xfId="0" applyFont="1" applyBorder="1" applyAlignment="1" applyProtection="1">
      <alignment vertical="center" wrapText="1"/>
      <protection locked="0"/>
    </xf>
    <xf numFmtId="0" fontId="13" fillId="3" borderId="8" xfId="0" applyFont="1" applyFill="1" applyBorder="1" applyAlignment="1" applyProtection="1">
      <alignment vertical="center" wrapText="1"/>
      <protection locked="0"/>
    </xf>
    <xf numFmtId="4" fontId="1" fillId="0" borderId="9" xfId="0" applyNumberFormat="1" applyFont="1" applyBorder="1" applyAlignment="1" applyProtection="1">
      <alignment horizontal="right" vertical="center" wrapText="1"/>
    </xf>
    <xf numFmtId="4" fontId="0" fillId="5" borderId="9" xfId="0" applyNumberFormat="1" applyFont="1" applyFill="1" applyBorder="1" applyAlignment="1" applyProtection="1">
      <alignment horizontal="right" vertical="center" wrapText="1"/>
    </xf>
    <xf numFmtId="4" fontId="10" fillId="0" borderId="8" xfId="0" applyNumberFormat="1" applyFont="1" applyBorder="1" applyAlignment="1" applyProtection="1">
      <alignment horizontal="right" vertical="center" wrapText="1"/>
    </xf>
    <xf numFmtId="4" fontId="10" fillId="0" borderId="9" xfId="0" applyNumberFormat="1" applyFont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vertical="center" wrapText="1"/>
    </xf>
    <xf numFmtId="0" fontId="7" fillId="0" borderId="7" xfId="0" applyFont="1" applyBorder="1" applyAlignment="1" applyProtection="1">
      <alignment vertical="center" wrapText="1"/>
    </xf>
    <xf numFmtId="0" fontId="2" fillId="5" borderId="8" xfId="0" applyFont="1" applyFill="1" applyBorder="1" applyAlignment="1" applyProtection="1">
      <alignment vertical="center" wrapText="1"/>
    </xf>
    <xf numFmtId="0" fontId="7" fillId="5" borderId="10" xfId="0" applyFont="1" applyFill="1" applyBorder="1" applyAlignment="1" applyProtection="1">
      <alignment vertical="center" wrapText="1"/>
    </xf>
    <xf numFmtId="0" fontId="6" fillId="2" borderId="11" xfId="0" applyFont="1" applyFill="1" applyBorder="1" applyAlignment="1" applyProtection="1">
      <alignment vertical="center" wrapText="1"/>
      <protection locked="0"/>
    </xf>
    <xf numFmtId="0" fontId="6" fillId="2" borderId="12" xfId="0" applyFont="1" applyFill="1" applyBorder="1" applyAlignment="1" applyProtection="1">
      <alignment vertical="center" wrapText="1"/>
      <protection locked="0"/>
    </xf>
    <xf numFmtId="0" fontId="6" fillId="2" borderId="13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vertical="center" wrapText="1"/>
      <protection locked="0"/>
    </xf>
    <xf numFmtId="0" fontId="6" fillId="2" borderId="6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vertical="center" wrapText="1"/>
    </xf>
    <xf numFmtId="0" fontId="6" fillId="2" borderId="12" xfId="0" applyFont="1" applyFill="1" applyBorder="1" applyAlignment="1" applyProtection="1">
      <alignment vertical="center" wrapText="1"/>
    </xf>
    <xf numFmtId="0" fontId="6" fillId="2" borderId="7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vertical="center" wrapText="1"/>
    </xf>
    <xf numFmtId="0" fontId="6" fillId="2" borderId="13" xfId="0" applyFont="1" applyFill="1" applyBorder="1" applyAlignment="1" applyProtection="1">
      <alignment vertical="center" wrapText="1"/>
    </xf>
  </cellXfs>
  <cellStyles count="1">
    <cellStyle name="Normální" xfId="0" builtinId="0"/>
  </cellStyles>
  <dxfs count="8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workbookViewId="0">
      <selection activeCell="I61" sqref="I61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57" t="s">
        <v>30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30.75" thickBot="1" x14ac:dyDescent="0.3">
      <c r="A2" s="1" t="s">
        <v>33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58" t="s">
        <v>9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5">
        <v>0</v>
      </c>
    </row>
    <row r="6" spans="1:10" ht="16.5" thickBot="1" x14ac:dyDescent="0.3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0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0</v>
      </c>
      <c r="J6" s="46">
        <f t="shared" si="0"/>
        <v>0</v>
      </c>
    </row>
    <row r="7" spans="1:10" ht="16.5" thickBot="1" x14ac:dyDescent="0.3">
      <c r="A7" s="23" t="s">
        <v>13</v>
      </c>
      <c r="B7" s="6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8">
        <v>0</v>
      </c>
      <c r="I7" s="10">
        <v>0</v>
      </c>
      <c r="J7" s="9">
        <v>0</v>
      </c>
    </row>
    <row r="8" spans="1:10" ht="16.5" thickBot="1" x14ac:dyDescent="0.3">
      <c r="A8" s="24" t="s">
        <v>14</v>
      </c>
      <c r="B8" s="47" t="e">
        <f t="shared" ref="B8:J8" si="1">(B7/B5)</f>
        <v>#DIV/0!</v>
      </c>
      <c r="C8" s="47" t="e">
        <f t="shared" si="1"/>
        <v>#DIV/0!</v>
      </c>
      <c r="D8" s="47" t="e">
        <f t="shared" si="1"/>
        <v>#DIV/0!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 t="e">
        <f t="shared" si="1"/>
        <v>#DIV/0!</v>
      </c>
      <c r="J8" s="47" t="e">
        <f t="shared" si="1"/>
        <v>#DIV/0!</v>
      </c>
    </row>
    <row r="9" spans="1:10" ht="16.5" thickBot="1" x14ac:dyDescent="0.3">
      <c r="A9" s="54" t="s">
        <v>15</v>
      </c>
      <c r="B9" s="55"/>
      <c r="C9" s="55"/>
      <c r="D9" s="55"/>
      <c r="E9" s="55"/>
      <c r="F9" s="55"/>
      <c r="G9" s="55"/>
      <c r="H9" s="55"/>
      <c r="I9" s="55"/>
      <c r="J9" s="55"/>
    </row>
    <row r="10" spans="1:10" ht="16.5" thickBot="1" x14ac:dyDescent="0.3">
      <c r="A10" s="20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0</v>
      </c>
      <c r="C11" s="4">
        <v>0</v>
      </c>
      <c r="D11" s="4">
        <v>17</v>
      </c>
      <c r="E11" s="4">
        <v>0</v>
      </c>
      <c r="F11" s="4">
        <v>0</v>
      </c>
      <c r="G11" s="4">
        <v>0</v>
      </c>
      <c r="H11" s="4">
        <v>0</v>
      </c>
      <c r="I11" s="4">
        <v>17</v>
      </c>
      <c r="J11" s="5">
        <v>0</v>
      </c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0.11151767686375558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1.3042213733190216E-2</v>
      </c>
      <c r="J12" s="46">
        <f t="shared" si="2"/>
        <v>0</v>
      </c>
    </row>
    <row r="13" spans="1:10" ht="16.5" thickBot="1" x14ac:dyDescent="0.3">
      <c r="A13" s="23" t="s">
        <v>13</v>
      </c>
      <c r="B13" s="6">
        <v>0</v>
      </c>
      <c r="C13" s="7">
        <v>0</v>
      </c>
      <c r="D13" s="7">
        <v>93.5</v>
      </c>
      <c r="E13" s="7">
        <v>0</v>
      </c>
      <c r="F13" s="7">
        <v>0</v>
      </c>
      <c r="G13" s="7">
        <v>0</v>
      </c>
      <c r="H13" s="8">
        <v>0</v>
      </c>
      <c r="I13" s="10">
        <v>93.5</v>
      </c>
      <c r="J13" s="11">
        <v>0</v>
      </c>
    </row>
    <row r="14" spans="1:10" ht="16.5" thickBot="1" x14ac:dyDescent="0.3">
      <c r="A14" s="24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5.5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5.5</v>
      </c>
      <c r="J14" s="47" t="e">
        <f t="shared" si="3"/>
        <v>#DIV/0!</v>
      </c>
    </row>
    <row r="15" spans="1:10" ht="16.5" thickBot="1" x14ac:dyDescent="0.3">
      <c r="A15" s="54" t="s">
        <v>16</v>
      </c>
      <c r="B15" s="55"/>
      <c r="C15" s="55"/>
      <c r="D15" s="55"/>
      <c r="E15" s="55"/>
      <c r="F15" s="55"/>
      <c r="G15" s="55"/>
      <c r="H15" s="55"/>
      <c r="I15" s="55"/>
      <c r="J15" s="55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5"/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0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</v>
      </c>
      <c r="J18" s="46">
        <f t="shared" si="4"/>
        <v>0</v>
      </c>
    </row>
    <row r="19" spans="1:10" ht="16.5" thickBot="1" x14ac:dyDescent="0.3">
      <c r="A19" s="23" t="s">
        <v>13</v>
      </c>
      <c r="B19" s="6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8">
        <v>0</v>
      </c>
      <c r="I19" s="10">
        <v>0</v>
      </c>
      <c r="J19" s="11">
        <v>0</v>
      </c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 t="e">
        <f t="shared" si="5"/>
        <v>#DIV/0!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 t="e">
        <f t="shared" si="5"/>
        <v>#DIV/0!</v>
      </c>
      <c r="J20" s="47" t="e">
        <f t="shared" si="5"/>
        <v>#DIV/0!</v>
      </c>
    </row>
    <row r="21" spans="1:10" ht="16.5" thickBot="1" x14ac:dyDescent="0.3">
      <c r="A21" s="60" t="s">
        <v>17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/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54" t="s">
        <v>18</v>
      </c>
      <c r="B27" s="55"/>
      <c r="C27" s="55"/>
      <c r="D27" s="55"/>
      <c r="E27" s="55"/>
      <c r="F27" s="55"/>
      <c r="G27" s="55"/>
      <c r="H27" s="55"/>
      <c r="I27" s="55"/>
      <c r="J27" s="56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5">
        <v>0</v>
      </c>
    </row>
    <row r="30" spans="1:10" ht="16.5" thickBot="1" x14ac:dyDescent="0.3">
      <c r="A30" s="22" t="s">
        <v>12</v>
      </c>
      <c r="B30" s="46">
        <f>(B29/B28)*100</f>
        <v>0</v>
      </c>
      <c r="C30" s="46">
        <f t="shared" ref="C30:J30" si="8">(C29/C28)*100</f>
        <v>0</v>
      </c>
      <c r="D30" s="46">
        <f t="shared" si="8"/>
        <v>0</v>
      </c>
      <c r="E30" s="46">
        <f t="shared" si="8"/>
        <v>0</v>
      </c>
      <c r="F30" s="46">
        <f t="shared" si="8"/>
        <v>0</v>
      </c>
      <c r="G30" s="46">
        <f t="shared" si="8"/>
        <v>0</v>
      </c>
      <c r="H30" s="46">
        <f t="shared" si="8"/>
        <v>0</v>
      </c>
      <c r="I30" s="46">
        <f t="shared" si="8"/>
        <v>0</v>
      </c>
      <c r="J30" s="46">
        <f t="shared" si="8"/>
        <v>0</v>
      </c>
    </row>
    <row r="31" spans="1:10" ht="16.5" thickBot="1" x14ac:dyDescent="0.3">
      <c r="A31" s="23" t="s">
        <v>13</v>
      </c>
      <c r="B31" s="6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8">
        <v>0</v>
      </c>
      <c r="I31" s="10">
        <v>0</v>
      </c>
      <c r="J31" s="11">
        <v>0</v>
      </c>
    </row>
    <row r="32" spans="1:10" ht="16.5" thickBot="1" x14ac:dyDescent="0.3">
      <c r="A32" s="50" t="s">
        <v>14</v>
      </c>
      <c r="B32" s="47" t="e">
        <f t="shared" ref="B32:J32" si="9">(B31/B29)</f>
        <v>#DIV/0!</v>
      </c>
      <c r="C32" s="47" t="e">
        <f t="shared" si="9"/>
        <v>#DIV/0!</v>
      </c>
      <c r="D32" s="47" t="e">
        <f t="shared" si="9"/>
        <v>#DIV/0!</v>
      </c>
      <c r="E32" s="47" t="e">
        <f t="shared" si="9"/>
        <v>#DIV/0!</v>
      </c>
      <c r="F32" s="47" t="e">
        <f t="shared" si="9"/>
        <v>#DIV/0!</v>
      </c>
      <c r="G32" s="47" t="e">
        <f t="shared" si="9"/>
        <v>#DIV/0!</v>
      </c>
      <c r="H32" s="47" t="e">
        <f t="shared" si="9"/>
        <v>#DIV/0!</v>
      </c>
      <c r="I32" s="47" t="e">
        <f t="shared" si="9"/>
        <v>#DIV/0!</v>
      </c>
      <c r="J32" s="47" t="e">
        <f t="shared" si="9"/>
        <v>#DIV/0!</v>
      </c>
    </row>
    <row r="33" spans="1:10" ht="16.5" thickBot="1" x14ac:dyDescent="0.3">
      <c r="A33" s="65" t="s">
        <v>19</v>
      </c>
      <c r="B33" s="66"/>
      <c r="C33" s="66"/>
      <c r="D33" s="66"/>
      <c r="E33" s="66"/>
      <c r="F33" s="66"/>
      <c r="G33" s="66"/>
      <c r="H33" s="66"/>
      <c r="I33" s="66"/>
      <c r="J33" s="66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26">
        <v>0</v>
      </c>
      <c r="J35" s="5">
        <v>0</v>
      </c>
    </row>
    <row r="36" spans="1:10" ht="16.5" thickBot="1" x14ac:dyDescent="0.3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8">
        <v>0</v>
      </c>
      <c r="I37" s="10">
        <v>0</v>
      </c>
      <c r="J37" s="11">
        <v>0</v>
      </c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54" t="s">
        <v>20</v>
      </c>
      <c r="B39" s="55"/>
      <c r="C39" s="55"/>
      <c r="D39" s="55"/>
      <c r="E39" s="55"/>
      <c r="F39" s="55"/>
      <c r="G39" s="55"/>
      <c r="H39" s="55"/>
      <c r="I39" s="55"/>
      <c r="J39" s="55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4">
        <v>0</v>
      </c>
      <c r="J41" s="28">
        <v>0</v>
      </c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10">
        <v>0</v>
      </c>
      <c r="J43" s="9">
        <v>0</v>
      </c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54" t="s">
        <v>21</v>
      </c>
      <c r="B45" s="55"/>
      <c r="C45" s="55"/>
      <c r="D45" s="55"/>
      <c r="E45" s="55"/>
      <c r="F45" s="55"/>
      <c r="G45" s="55"/>
      <c r="H45" s="55"/>
      <c r="I45" s="55"/>
      <c r="J45" s="56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5">
        <v>0</v>
      </c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8">
        <v>0</v>
      </c>
      <c r="I49" s="10">
        <v>0</v>
      </c>
      <c r="J49" s="11">
        <v>0</v>
      </c>
    </row>
    <row r="50" spans="1:10" ht="16.5" thickBot="1" x14ac:dyDescent="0.3">
      <c r="A50" s="24" t="s">
        <v>14</v>
      </c>
      <c r="B50" s="47" t="e">
        <f>(B49/B47)*100</f>
        <v>#DIV/0!</v>
      </c>
      <c r="C50" s="47" t="e">
        <f t="shared" ref="C50:J50" si="15">(C49/C47)*100</f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54" t="s">
        <v>22</v>
      </c>
      <c r="B51" s="55"/>
      <c r="C51" s="55"/>
      <c r="D51" s="55"/>
      <c r="E51" s="55"/>
      <c r="F51" s="55"/>
      <c r="G51" s="55"/>
      <c r="H51" s="55"/>
      <c r="I51" s="55"/>
      <c r="J51" s="55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4">
        <v>0</v>
      </c>
      <c r="J53" s="12">
        <v>0</v>
      </c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8">
        <v>0</v>
      </c>
      <c r="I55" s="10">
        <v>0</v>
      </c>
      <c r="J55" s="11">
        <v>0</v>
      </c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54" t="s">
        <v>23</v>
      </c>
      <c r="B57" s="55"/>
      <c r="C57" s="55"/>
      <c r="D57" s="55"/>
      <c r="E57" s="55"/>
      <c r="F57" s="55"/>
      <c r="G57" s="55"/>
      <c r="H57" s="55"/>
      <c r="I57" s="55"/>
      <c r="J57" s="55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0</v>
      </c>
      <c r="C59" s="4">
        <v>0</v>
      </c>
      <c r="D59" s="49">
        <v>354.23</v>
      </c>
      <c r="E59" s="4">
        <v>0</v>
      </c>
      <c r="F59" s="4">
        <v>0</v>
      </c>
      <c r="G59" s="4">
        <v>0</v>
      </c>
      <c r="H59" s="4">
        <v>0</v>
      </c>
      <c r="I59" s="4">
        <v>354.23</v>
      </c>
      <c r="J59" s="5">
        <v>0</v>
      </c>
    </row>
    <row r="60" spans="1:10" ht="16.5" thickBot="1" x14ac:dyDescent="0.3">
      <c r="A60" s="33" t="s">
        <v>12</v>
      </c>
      <c r="B60" s="46">
        <f>(B59/B58)*100</f>
        <v>0</v>
      </c>
      <c r="C60" s="46">
        <f t="shared" ref="C60:J60" si="18">(C59/C58)*100</f>
        <v>0</v>
      </c>
      <c r="D60" s="46">
        <f t="shared" si="18"/>
        <v>3.322440802345584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0.24862754060104653</v>
      </c>
      <c r="J60" s="46">
        <f t="shared" si="18"/>
        <v>0</v>
      </c>
    </row>
    <row r="61" spans="1:10" ht="16.5" thickBot="1" x14ac:dyDescent="0.3">
      <c r="A61" s="34" t="s">
        <v>13</v>
      </c>
      <c r="B61" s="6">
        <v>0</v>
      </c>
      <c r="C61" s="7">
        <v>0</v>
      </c>
      <c r="D61" s="7">
        <v>2084.38</v>
      </c>
      <c r="E61" s="7">
        <v>0</v>
      </c>
      <c r="F61" s="7">
        <v>0</v>
      </c>
      <c r="G61" s="7">
        <v>0</v>
      </c>
      <c r="H61" s="8">
        <v>0</v>
      </c>
      <c r="I61" s="10">
        <v>2084.38</v>
      </c>
      <c r="J61" s="11">
        <v>0</v>
      </c>
    </row>
    <row r="62" spans="1:10" ht="16.5" thickBot="1" x14ac:dyDescent="0.3">
      <c r="A62" s="35" t="s">
        <v>14</v>
      </c>
      <c r="B62" s="47" t="e">
        <f t="shared" ref="B62:J62" si="19">(B61/B59)</f>
        <v>#DIV/0!</v>
      </c>
      <c r="C62" s="47" t="e">
        <f t="shared" si="19"/>
        <v>#DIV/0!</v>
      </c>
      <c r="D62" s="47">
        <f t="shared" si="19"/>
        <v>5.8842559918696891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>
        <f t="shared" si="19"/>
        <v>5.8842559918696891</v>
      </c>
      <c r="J62" s="47" t="e">
        <f t="shared" si="19"/>
        <v>#DIV/0!</v>
      </c>
    </row>
    <row r="63" spans="1:10" ht="16.5" thickBot="1" x14ac:dyDescent="0.3">
      <c r="A63" s="54" t="s">
        <v>24</v>
      </c>
      <c r="B63" s="55"/>
      <c r="C63" s="55"/>
      <c r="D63" s="55"/>
      <c r="E63" s="55"/>
      <c r="F63" s="55"/>
      <c r="G63" s="55"/>
      <c r="H63" s="55"/>
      <c r="I63" s="55"/>
      <c r="J63" s="56"/>
    </row>
    <row r="64" spans="1:10" ht="16.5" thickBot="1" x14ac:dyDescent="0.3">
      <c r="A64" s="20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0</v>
      </c>
      <c r="C65" s="4">
        <v>0</v>
      </c>
      <c r="D65" s="13">
        <v>0</v>
      </c>
      <c r="E65" s="14">
        <v>0</v>
      </c>
      <c r="F65" s="4">
        <v>0</v>
      </c>
      <c r="G65" s="4">
        <v>0</v>
      </c>
      <c r="H65" s="4">
        <v>0</v>
      </c>
      <c r="I65" s="4">
        <v>0</v>
      </c>
      <c r="J65" s="5">
        <v>0</v>
      </c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0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</v>
      </c>
      <c r="J66" s="46">
        <f t="shared" si="20"/>
        <v>0</v>
      </c>
    </row>
    <row r="67" spans="1:10" ht="16.5" thickBot="1" x14ac:dyDescent="0.3">
      <c r="A67" s="23" t="s">
        <v>13</v>
      </c>
      <c r="B67" s="6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8">
        <v>0</v>
      </c>
      <c r="I67" s="10">
        <v>0</v>
      </c>
      <c r="J67" s="11">
        <v>0</v>
      </c>
    </row>
    <row r="68" spans="1:10" ht="16.5" thickBot="1" x14ac:dyDescent="0.3">
      <c r="A68" s="25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 t="e">
        <f t="shared" si="21"/>
        <v>#DIV/0!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 t="e">
        <f t="shared" si="21"/>
        <v>#DIV/0!</v>
      </c>
      <c r="J68" s="47" t="e">
        <f t="shared" si="21"/>
        <v>#DIV/0!</v>
      </c>
    </row>
    <row r="69" spans="1:10" ht="16.5" thickBot="1" x14ac:dyDescent="0.3">
      <c r="A69" s="60" t="s">
        <v>25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ht="16.5" thickBot="1" x14ac:dyDescent="0.3">
      <c r="A70" s="20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12">
        <v>0</v>
      </c>
    </row>
    <row r="72" spans="1:10" ht="16.5" thickBot="1" x14ac:dyDescent="0.3">
      <c r="A72" s="22" t="s">
        <v>12</v>
      </c>
      <c r="B72" s="46">
        <f>(B71/B70)*100</f>
        <v>0</v>
      </c>
      <c r="C72" s="46">
        <f t="shared" ref="C72:J72" si="22">(C71/C70)*100</f>
        <v>0</v>
      </c>
      <c r="D72" s="46">
        <f t="shared" si="22"/>
        <v>0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0</v>
      </c>
      <c r="J72" s="46">
        <f t="shared" si="22"/>
        <v>0</v>
      </c>
    </row>
    <row r="73" spans="1:10" ht="16.5" thickBot="1" x14ac:dyDescent="0.3">
      <c r="A73" s="23" t="s">
        <v>13</v>
      </c>
      <c r="B73" s="6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8">
        <v>0</v>
      </c>
      <c r="I73" s="10">
        <v>0</v>
      </c>
      <c r="J73" s="9">
        <v>0</v>
      </c>
    </row>
    <row r="74" spans="1:10" ht="16.5" thickBot="1" x14ac:dyDescent="0.3">
      <c r="A74" s="24" t="s">
        <v>14</v>
      </c>
      <c r="B74" s="47" t="e">
        <f t="shared" ref="B74:J74" si="23">(B73/B71)</f>
        <v>#DIV/0!</v>
      </c>
      <c r="C74" s="47" t="e">
        <f t="shared" si="23"/>
        <v>#DIV/0!</v>
      </c>
      <c r="D74" s="47" t="e">
        <f t="shared" si="23"/>
        <v>#DIV/0!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 t="e">
        <f t="shared" si="23"/>
        <v>#DIV/0!</v>
      </c>
      <c r="J74" s="47" t="e">
        <f t="shared" si="23"/>
        <v>#DIV/0!</v>
      </c>
    </row>
    <row r="75" spans="1:10" ht="16.5" thickBot="1" x14ac:dyDescent="0.3">
      <c r="A75" s="54" t="s">
        <v>26</v>
      </c>
      <c r="B75" s="55"/>
      <c r="C75" s="55"/>
      <c r="D75" s="55"/>
      <c r="E75" s="55"/>
      <c r="F75" s="55"/>
      <c r="G75" s="55"/>
      <c r="H75" s="55"/>
      <c r="I75" s="55"/>
      <c r="J75" s="55"/>
    </row>
    <row r="76" spans="1:10" ht="16.5" thickBot="1" x14ac:dyDescent="0.3">
      <c r="A76" s="20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">
        <v>0</v>
      </c>
      <c r="C77" s="4">
        <v>0</v>
      </c>
      <c r="D77" s="4">
        <v>7</v>
      </c>
      <c r="E77" s="4">
        <v>0</v>
      </c>
      <c r="F77" s="4">
        <v>0</v>
      </c>
      <c r="G77" s="4">
        <v>0</v>
      </c>
      <c r="H77" s="4">
        <v>0</v>
      </c>
      <c r="I77" s="4">
        <v>7</v>
      </c>
      <c r="J77" s="5">
        <v>0</v>
      </c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0.15775678861266426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1.1419638940381491E-2</v>
      </c>
      <c r="J78" s="46">
        <f t="shared" si="24"/>
        <v>0</v>
      </c>
    </row>
    <row r="79" spans="1:10" ht="16.5" thickBot="1" x14ac:dyDescent="0.3">
      <c r="A79" s="23" t="s">
        <v>13</v>
      </c>
      <c r="B79" s="6">
        <v>0</v>
      </c>
      <c r="C79" s="7">
        <v>0</v>
      </c>
      <c r="D79" s="7">
        <v>48.65</v>
      </c>
      <c r="E79" s="7">
        <v>0</v>
      </c>
      <c r="F79" s="7">
        <v>0</v>
      </c>
      <c r="G79" s="7">
        <v>0</v>
      </c>
      <c r="H79" s="8">
        <v>0</v>
      </c>
      <c r="I79" s="10">
        <v>48.65</v>
      </c>
      <c r="J79" s="9">
        <v>0</v>
      </c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>
        <f t="shared" si="25"/>
        <v>6.95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6.95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57" t="s">
        <v>31</v>
      </c>
      <c r="B85" s="57"/>
      <c r="C85" s="57"/>
      <c r="D85" s="57"/>
      <c r="E85" s="57"/>
      <c r="F85" s="57"/>
      <c r="G85" s="57"/>
      <c r="H85" s="57"/>
      <c r="I85" s="57"/>
      <c r="J85" s="57"/>
    </row>
    <row r="86" spans="1:10" ht="16.5" thickBot="1" x14ac:dyDescent="0.3">
      <c r="A86" s="62" t="s">
        <v>29</v>
      </c>
      <c r="B86" s="63"/>
      <c r="C86" s="63"/>
      <c r="D86" s="63"/>
      <c r="E86" s="63"/>
      <c r="F86" s="63"/>
      <c r="G86" s="63"/>
      <c r="H86" s="63"/>
      <c r="I86" s="63"/>
      <c r="J86" s="64"/>
    </row>
    <row r="87" spans="1:10" ht="17.25" thickTop="1" thickBot="1" x14ac:dyDescent="0.3">
      <c r="A87" s="15" t="s">
        <v>34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709536.65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1235252.54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0</v>
      </c>
      <c r="C89" s="49">
        <f t="shared" ref="C89:J89" si="26">C5+C11+C17+C23+C29+C35+C41+C47+C53+C59+C65+C71+C77</f>
        <v>0</v>
      </c>
      <c r="D89" s="49">
        <f t="shared" si="26"/>
        <v>378.23</v>
      </c>
      <c r="E89" s="49">
        <f t="shared" si="26"/>
        <v>0</v>
      </c>
      <c r="F89" s="49">
        <f t="shared" si="26"/>
        <v>0</v>
      </c>
      <c r="G89" s="49">
        <f t="shared" si="26"/>
        <v>0</v>
      </c>
      <c r="H89" s="49">
        <f t="shared" si="26"/>
        <v>0</v>
      </c>
      <c r="I89" s="49">
        <f t="shared" si="26"/>
        <v>378.23</v>
      </c>
      <c r="J89" s="49">
        <f t="shared" si="26"/>
        <v>0</v>
      </c>
    </row>
    <row r="90" spans="1:10" ht="15.75" thickBot="1" x14ac:dyDescent="0.3">
      <c r="A90" s="44" t="s">
        <v>12</v>
      </c>
      <c r="B90" s="46">
        <f>(B89/B88)*100</f>
        <v>0</v>
      </c>
      <c r="C90" s="46">
        <f t="shared" ref="C90:J90" si="27">(C89/C88)*100</f>
        <v>0</v>
      </c>
      <c r="D90" s="46">
        <f t="shared" si="27"/>
        <v>0.34072920716746591</v>
      </c>
      <c r="E90" s="46">
        <f t="shared" si="27"/>
        <v>0</v>
      </c>
      <c r="F90" s="46">
        <f t="shared" si="27"/>
        <v>0</v>
      </c>
      <c r="G90" s="46">
        <f t="shared" si="27"/>
        <v>0</v>
      </c>
      <c r="H90" s="46">
        <f t="shared" si="27"/>
        <v>0</v>
      </c>
      <c r="I90" s="46">
        <f t="shared" si="27"/>
        <v>3.0619649646703016E-2</v>
      </c>
      <c r="J90" s="46">
        <f t="shared" si="27"/>
        <v>0</v>
      </c>
    </row>
    <row r="91" spans="1:10" ht="15.75" thickBot="1" x14ac:dyDescent="0.3">
      <c r="A91" s="45" t="s">
        <v>13</v>
      </c>
      <c r="B91" s="49">
        <f>B7+B13+B19+B25+B31+B37+B43+B49+B55+B61+B67+B73+B79</f>
        <v>0</v>
      </c>
      <c r="C91" s="49">
        <f t="shared" ref="C91:J91" si="28">C7+C13+C19+C25+C31+C37+C43+C49+C55+C61+C67+C73+C79</f>
        <v>0</v>
      </c>
      <c r="D91" s="49">
        <f t="shared" si="28"/>
        <v>2226.5300000000002</v>
      </c>
      <c r="E91" s="49">
        <f t="shared" si="28"/>
        <v>0</v>
      </c>
      <c r="F91" s="49">
        <f t="shared" si="28"/>
        <v>0</v>
      </c>
      <c r="G91" s="49">
        <f t="shared" si="28"/>
        <v>0</v>
      </c>
      <c r="H91" s="49">
        <f t="shared" si="28"/>
        <v>0</v>
      </c>
      <c r="I91" s="49">
        <f t="shared" si="28"/>
        <v>2226.5300000000002</v>
      </c>
      <c r="J91" s="49">
        <f t="shared" si="28"/>
        <v>0</v>
      </c>
    </row>
    <row r="92" spans="1:10" ht="15.75" thickBot="1" x14ac:dyDescent="0.3">
      <c r="A92" s="44" t="s">
        <v>14</v>
      </c>
      <c r="B92" s="47" t="e">
        <f t="shared" ref="B92:J92" si="29">(B91/B89)</f>
        <v>#DIV/0!</v>
      </c>
      <c r="C92" s="47" t="e">
        <f t="shared" si="29"/>
        <v>#DIV/0!</v>
      </c>
      <c r="D92" s="47">
        <f t="shared" si="29"/>
        <v>5.8867091452290934</v>
      </c>
      <c r="E92" s="47" t="e">
        <f t="shared" si="29"/>
        <v>#DIV/0!</v>
      </c>
      <c r="F92" s="47" t="e">
        <f t="shared" si="29"/>
        <v>#DIV/0!</v>
      </c>
      <c r="G92" s="47" t="e">
        <f t="shared" si="29"/>
        <v>#DIV/0!</v>
      </c>
      <c r="H92" s="47" t="e">
        <f t="shared" si="29"/>
        <v>#DIV/0!</v>
      </c>
      <c r="I92" s="47">
        <f t="shared" si="29"/>
        <v>5.8867091452290934</v>
      </c>
      <c r="J92" s="47" t="e">
        <f t="shared" si="29"/>
        <v>#DIV/0!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7" priority="2">
      <formula>#REF!=100</formula>
    </cfRule>
  </conditionalFormatting>
  <conditionalFormatting sqref="D65">
    <cfRule type="cellIs" dxfId="6" priority="1" operator="greaterThan">
      <formula>#REF!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A49" workbookViewId="0">
      <selection activeCell="M79" sqref="M79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57" t="s">
        <v>30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30.75" thickBot="1" x14ac:dyDescent="0.3">
      <c r="A2" s="1" t="s">
        <v>32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58" t="s">
        <v>9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0</v>
      </c>
      <c r="C5" s="4">
        <v>0</v>
      </c>
      <c r="D5" s="4">
        <v>34.950000000000003</v>
      </c>
      <c r="E5" s="4">
        <v>0</v>
      </c>
      <c r="F5" s="4">
        <v>0</v>
      </c>
      <c r="G5" s="4">
        <v>0</v>
      </c>
      <c r="H5" s="4">
        <v>0</v>
      </c>
      <c r="I5" s="4">
        <v>34.950000000000003</v>
      </c>
      <c r="J5" s="5">
        <v>0</v>
      </c>
    </row>
    <row r="6" spans="1:10" ht="16.5" thickBot="1" x14ac:dyDescent="0.3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0.15128285261890315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1.3914210274412116E-2</v>
      </c>
      <c r="J6" s="46">
        <f t="shared" si="0"/>
        <v>0</v>
      </c>
    </row>
    <row r="7" spans="1:10" ht="16.5" thickBot="1" x14ac:dyDescent="0.3">
      <c r="A7" s="23" t="s">
        <v>13</v>
      </c>
      <c r="B7" s="6">
        <v>0</v>
      </c>
      <c r="C7" s="7">
        <v>0</v>
      </c>
      <c r="D7" s="7">
        <v>172.43</v>
      </c>
      <c r="E7" s="7">
        <v>0</v>
      </c>
      <c r="F7" s="7">
        <v>0</v>
      </c>
      <c r="G7" s="7">
        <v>0</v>
      </c>
      <c r="H7" s="8">
        <v>0</v>
      </c>
      <c r="I7" s="10">
        <v>172.43</v>
      </c>
      <c r="J7" s="9">
        <v>0</v>
      </c>
    </row>
    <row r="8" spans="1:10" ht="16.5" thickBot="1" x14ac:dyDescent="0.3">
      <c r="A8" s="50" t="s">
        <v>14</v>
      </c>
      <c r="B8" s="47" t="e">
        <f>(B7/B5)</f>
        <v>#DIV/0!</v>
      </c>
      <c r="C8" s="47" t="e">
        <f t="shared" ref="C8:J8" si="1">(C7/C5)</f>
        <v>#DIV/0!</v>
      </c>
      <c r="D8" s="47">
        <f t="shared" si="1"/>
        <v>4.9336194563662374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>
        <f t="shared" si="1"/>
        <v>4.9336194563662374</v>
      </c>
      <c r="J8" s="47" t="e">
        <f t="shared" si="1"/>
        <v>#DIV/0!</v>
      </c>
    </row>
    <row r="9" spans="1:10" ht="16.5" thickBot="1" x14ac:dyDescent="0.3">
      <c r="A9" s="65" t="s">
        <v>15</v>
      </c>
      <c r="B9" s="66"/>
      <c r="C9" s="66"/>
      <c r="D9" s="66"/>
      <c r="E9" s="66"/>
      <c r="F9" s="66"/>
      <c r="G9" s="66"/>
      <c r="H9" s="66"/>
      <c r="I9" s="66"/>
      <c r="J9" s="66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0</v>
      </c>
      <c r="C11" s="4">
        <v>0</v>
      </c>
      <c r="D11" s="4">
        <v>617.4</v>
      </c>
      <c r="E11" s="4">
        <v>0</v>
      </c>
      <c r="F11" s="4">
        <v>0</v>
      </c>
      <c r="G11" s="4">
        <v>0</v>
      </c>
      <c r="H11" s="4">
        <v>0</v>
      </c>
      <c r="I11" s="4">
        <v>617.4</v>
      </c>
      <c r="J11" s="5">
        <v>0</v>
      </c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4.050059629157805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0.4736625152277435</v>
      </c>
      <c r="J12" s="46">
        <f t="shared" si="2"/>
        <v>0</v>
      </c>
    </row>
    <row r="13" spans="1:10" ht="16.5" thickBot="1" x14ac:dyDescent="0.3">
      <c r="A13" s="23" t="s">
        <v>13</v>
      </c>
      <c r="B13" s="6">
        <v>0</v>
      </c>
      <c r="C13" s="7">
        <v>0</v>
      </c>
      <c r="D13" s="7">
        <v>3709.35</v>
      </c>
      <c r="E13" s="7">
        <v>0</v>
      </c>
      <c r="F13" s="7">
        <v>0</v>
      </c>
      <c r="G13" s="7">
        <v>0</v>
      </c>
      <c r="H13" s="8">
        <v>0</v>
      </c>
      <c r="I13" s="10">
        <v>3709.35</v>
      </c>
      <c r="J13" s="11">
        <v>0</v>
      </c>
    </row>
    <row r="14" spans="1:10" ht="16.5" thickBot="1" x14ac:dyDescent="0.3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6.0080174927113701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6.0080174927113701</v>
      </c>
      <c r="J14" s="47" t="e">
        <f t="shared" si="3"/>
        <v>#DIV/0!</v>
      </c>
    </row>
    <row r="15" spans="1:10" ht="16.5" thickBot="1" x14ac:dyDescent="0.3">
      <c r="A15" s="65" t="s">
        <v>16</v>
      </c>
      <c r="B15" s="66"/>
      <c r="C15" s="66"/>
      <c r="D15" s="66"/>
      <c r="E15" s="66"/>
      <c r="F15" s="66"/>
      <c r="G15" s="66"/>
      <c r="H15" s="66"/>
      <c r="I15" s="66"/>
      <c r="J15" s="66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0</v>
      </c>
      <c r="C17" s="4">
        <v>0</v>
      </c>
      <c r="D17" s="4">
        <v>319</v>
      </c>
      <c r="E17" s="4">
        <v>0</v>
      </c>
      <c r="F17" s="4">
        <v>0</v>
      </c>
      <c r="G17" s="4">
        <v>0</v>
      </c>
      <c r="H17" s="4">
        <v>0</v>
      </c>
      <c r="I17" s="4">
        <v>319</v>
      </c>
      <c r="J17" s="5">
        <v>0</v>
      </c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5.2440712404612153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0.41095992767105272</v>
      </c>
      <c r="J18" s="46">
        <f t="shared" si="4"/>
        <v>0</v>
      </c>
    </row>
    <row r="19" spans="1:10" ht="16.5" thickBot="1" x14ac:dyDescent="0.3">
      <c r="A19" s="23" t="s">
        <v>13</v>
      </c>
      <c r="B19" s="6">
        <v>0</v>
      </c>
      <c r="C19" s="7">
        <v>0</v>
      </c>
      <c r="D19" s="7">
        <v>2411</v>
      </c>
      <c r="E19" s="7">
        <v>0</v>
      </c>
      <c r="F19" s="7">
        <v>0</v>
      </c>
      <c r="G19" s="7">
        <v>0</v>
      </c>
      <c r="H19" s="8">
        <v>0</v>
      </c>
      <c r="I19" s="10">
        <v>2411</v>
      </c>
      <c r="J19" s="11">
        <v>0</v>
      </c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>
        <f t="shared" si="5"/>
        <v>7.5579937304075235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>
        <f t="shared" si="5"/>
        <v>7.5579937304075235</v>
      </c>
      <c r="J20" s="47" t="e">
        <f t="shared" si="5"/>
        <v>#DIV/0!</v>
      </c>
    </row>
    <row r="21" spans="1:10" ht="16.5" thickBot="1" x14ac:dyDescent="0.3">
      <c r="A21" s="60" t="s">
        <v>17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>
        <v>0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54" t="s">
        <v>18</v>
      </c>
      <c r="B27" s="55"/>
      <c r="C27" s="55"/>
      <c r="D27" s="55"/>
      <c r="E27" s="55"/>
      <c r="F27" s="55"/>
      <c r="G27" s="55"/>
      <c r="H27" s="55"/>
      <c r="I27" s="55"/>
      <c r="J27" s="56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5182</v>
      </c>
      <c r="C29" s="4">
        <v>202</v>
      </c>
      <c r="D29" s="4">
        <v>806</v>
      </c>
      <c r="E29" s="4">
        <v>2146</v>
      </c>
      <c r="F29" s="4">
        <v>0</v>
      </c>
      <c r="G29" s="4">
        <v>0</v>
      </c>
      <c r="H29" s="4">
        <v>30</v>
      </c>
      <c r="I29" s="4">
        <v>8366</v>
      </c>
      <c r="J29" s="5">
        <v>2196</v>
      </c>
    </row>
    <row r="30" spans="1:10" ht="16.5" thickBot="1" x14ac:dyDescent="0.3">
      <c r="A30" s="22" t="s">
        <v>12</v>
      </c>
      <c r="B30" s="46">
        <f>(B29/B28)*100</f>
        <v>9.0871292965927122</v>
      </c>
      <c r="C30" s="46">
        <f t="shared" ref="C30:J30" si="8">(C29/C28)*100</f>
        <v>3.948096216277492</v>
      </c>
      <c r="D30" s="46">
        <f t="shared" si="8"/>
        <v>12.575849064846759</v>
      </c>
      <c r="E30" s="46">
        <f t="shared" si="8"/>
        <v>15.095666854248735</v>
      </c>
      <c r="F30" s="46">
        <f t="shared" si="8"/>
        <v>0</v>
      </c>
      <c r="G30" s="46">
        <f t="shared" si="8"/>
        <v>0</v>
      </c>
      <c r="H30" s="46">
        <f t="shared" si="8"/>
        <v>2.8633604398121637</v>
      </c>
      <c r="I30" s="46">
        <f t="shared" si="8"/>
        <v>9.5962299640273301</v>
      </c>
      <c r="J30" s="46">
        <f t="shared" si="8"/>
        <v>10.325216096052721</v>
      </c>
    </row>
    <row r="31" spans="1:10" ht="16.5" thickBot="1" x14ac:dyDescent="0.3">
      <c r="A31" s="23" t="s">
        <v>13</v>
      </c>
      <c r="B31" s="6">
        <v>27983</v>
      </c>
      <c r="C31" s="7">
        <v>1090</v>
      </c>
      <c r="D31" s="7">
        <v>3466</v>
      </c>
      <c r="E31" s="7">
        <v>9228</v>
      </c>
      <c r="F31" s="7">
        <v>0</v>
      </c>
      <c r="G31" s="7">
        <v>0</v>
      </c>
      <c r="H31" s="8">
        <v>135</v>
      </c>
      <c r="I31" s="10">
        <v>42667</v>
      </c>
      <c r="J31" s="11">
        <v>7247</v>
      </c>
    </row>
    <row r="32" spans="1:10" ht="16.5" thickBot="1" x14ac:dyDescent="0.3">
      <c r="A32" s="24" t="s">
        <v>14</v>
      </c>
      <c r="B32" s="47">
        <f t="shared" ref="B32:J32" si="9">(B31/B29)</f>
        <v>5.4000385951370129</v>
      </c>
      <c r="C32" s="47">
        <f t="shared" si="9"/>
        <v>5.3960396039603964</v>
      </c>
      <c r="D32" s="47">
        <f t="shared" si="9"/>
        <v>4.3002481389578167</v>
      </c>
      <c r="E32" s="47">
        <f t="shared" si="9"/>
        <v>4.3000931966449212</v>
      </c>
      <c r="F32" s="47" t="e">
        <f t="shared" si="9"/>
        <v>#DIV/0!</v>
      </c>
      <c r="G32" s="47" t="e">
        <f t="shared" si="9"/>
        <v>#DIV/0!</v>
      </c>
      <c r="H32" s="47">
        <f t="shared" si="9"/>
        <v>4.5</v>
      </c>
      <c r="I32" s="47">
        <f t="shared" si="9"/>
        <v>5.1000478125747071</v>
      </c>
      <c r="J32" s="47">
        <f t="shared" si="9"/>
        <v>3.3000910746812386</v>
      </c>
    </row>
    <row r="33" spans="1:10" ht="16.5" thickBot="1" x14ac:dyDescent="0.3">
      <c r="A33" s="54" t="s">
        <v>19</v>
      </c>
      <c r="B33" s="55"/>
      <c r="C33" s="55"/>
      <c r="D33" s="55"/>
      <c r="E33" s="55"/>
      <c r="F33" s="55"/>
      <c r="G33" s="55"/>
      <c r="H33" s="55"/>
      <c r="I33" s="55"/>
      <c r="J33" s="55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26">
        <v>0</v>
      </c>
      <c r="J35" s="5">
        <v>0</v>
      </c>
    </row>
    <row r="36" spans="1:10" ht="16.5" thickBot="1" x14ac:dyDescent="0.3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8">
        <v>0</v>
      </c>
      <c r="I37" s="10">
        <v>0</v>
      </c>
      <c r="J37" s="11">
        <v>0</v>
      </c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54" t="s">
        <v>20</v>
      </c>
      <c r="B39" s="55"/>
      <c r="C39" s="55"/>
      <c r="D39" s="55"/>
      <c r="E39" s="55"/>
      <c r="F39" s="55"/>
      <c r="G39" s="55"/>
      <c r="H39" s="55"/>
      <c r="I39" s="55"/>
      <c r="J39" s="55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4">
        <v>0</v>
      </c>
      <c r="J41" s="28">
        <v>0</v>
      </c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10">
        <v>0</v>
      </c>
      <c r="J43" s="9">
        <v>0</v>
      </c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54" t="s">
        <v>21</v>
      </c>
      <c r="B45" s="55"/>
      <c r="C45" s="55"/>
      <c r="D45" s="55"/>
      <c r="E45" s="55"/>
      <c r="F45" s="55"/>
      <c r="G45" s="55"/>
      <c r="H45" s="55"/>
      <c r="I45" s="55"/>
      <c r="J45" s="56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5">
        <v>0</v>
      </c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8">
        <v>0</v>
      </c>
      <c r="I49" s="10">
        <v>0</v>
      </c>
      <c r="J49" s="11">
        <v>0</v>
      </c>
    </row>
    <row r="50" spans="1:10" ht="16.5" thickBot="1" x14ac:dyDescent="0.3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54" t="s">
        <v>22</v>
      </c>
      <c r="B51" s="55"/>
      <c r="C51" s="55"/>
      <c r="D51" s="55"/>
      <c r="E51" s="55"/>
      <c r="F51" s="55"/>
      <c r="G51" s="55"/>
      <c r="H51" s="55"/>
      <c r="I51" s="55"/>
      <c r="J51" s="55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4">
        <v>0</v>
      </c>
      <c r="J53" s="12">
        <v>0</v>
      </c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8">
        <v>0</v>
      </c>
      <c r="I55" s="10">
        <v>0</v>
      </c>
      <c r="J55" s="11">
        <v>0</v>
      </c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54" t="s">
        <v>23</v>
      </c>
      <c r="B57" s="55"/>
      <c r="C57" s="55"/>
      <c r="D57" s="55"/>
      <c r="E57" s="55"/>
      <c r="F57" s="55"/>
      <c r="G57" s="55"/>
      <c r="H57" s="55"/>
      <c r="I57" s="55"/>
      <c r="J57" s="55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182</v>
      </c>
      <c r="C59" s="4">
        <v>0</v>
      </c>
      <c r="D59" s="4">
        <v>2020.85</v>
      </c>
      <c r="E59" s="4">
        <v>0</v>
      </c>
      <c r="F59" s="4">
        <v>0</v>
      </c>
      <c r="G59" s="4">
        <v>0</v>
      </c>
      <c r="H59" s="4">
        <v>0</v>
      </c>
      <c r="I59" s="4">
        <v>2202.85</v>
      </c>
      <c r="J59" s="5">
        <v>0</v>
      </c>
    </row>
    <row r="60" spans="1:10" ht="16.5" thickBot="1" x14ac:dyDescent="0.3">
      <c r="A60" s="33" t="s">
        <v>12</v>
      </c>
      <c r="B60" s="46">
        <f>(B59/B58)*100</f>
        <v>0.19939598355136517</v>
      </c>
      <c r="C60" s="46">
        <f t="shared" ref="C60:J60" si="18">(C59/C58)*100</f>
        <v>0</v>
      </c>
      <c r="D60" s="46">
        <f t="shared" si="18"/>
        <v>18.954223231855213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1.5461400158456804</v>
      </c>
      <c r="J60" s="46">
        <f t="shared" si="18"/>
        <v>0</v>
      </c>
    </row>
    <row r="61" spans="1:10" ht="16.5" thickBot="1" x14ac:dyDescent="0.3">
      <c r="A61" s="34" t="s">
        <v>13</v>
      </c>
      <c r="B61" s="6">
        <v>1140</v>
      </c>
      <c r="C61" s="7">
        <v>0</v>
      </c>
      <c r="D61" s="7">
        <v>12903.9</v>
      </c>
      <c r="E61" s="7">
        <v>0</v>
      </c>
      <c r="F61" s="7">
        <v>0</v>
      </c>
      <c r="G61" s="7">
        <v>0</v>
      </c>
      <c r="H61" s="8">
        <v>0</v>
      </c>
      <c r="I61" s="10">
        <v>14043.9</v>
      </c>
      <c r="J61" s="11">
        <v>0</v>
      </c>
    </row>
    <row r="62" spans="1:10" ht="16.5" thickBot="1" x14ac:dyDescent="0.3">
      <c r="A62" s="52" t="s">
        <v>14</v>
      </c>
      <c r="B62" s="47">
        <f t="shared" ref="B62:J62" si="19">(B61/B59)</f>
        <v>6.2637362637362637</v>
      </c>
      <c r="C62" s="47" t="e">
        <f t="shared" si="19"/>
        <v>#DIV/0!</v>
      </c>
      <c r="D62" s="47">
        <f t="shared" si="19"/>
        <v>6.385382388598857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>
        <f t="shared" si="19"/>
        <v>6.3753319563293012</v>
      </c>
      <c r="J62" s="47" t="e">
        <f t="shared" si="19"/>
        <v>#DIV/0!</v>
      </c>
    </row>
    <row r="63" spans="1:10" ht="16.5" thickBot="1" x14ac:dyDescent="0.3">
      <c r="A63" s="65" t="s">
        <v>24</v>
      </c>
      <c r="B63" s="66"/>
      <c r="C63" s="66"/>
      <c r="D63" s="66"/>
      <c r="E63" s="66"/>
      <c r="F63" s="66"/>
      <c r="G63" s="66"/>
      <c r="H63" s="66"/>
      <c r="I63" s="66"/>
      <c r="J63" s="69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0</v>
      </c>
      <c r="C65" s="4">
        <v>0</v>
      </c>
      <c r="D65" s="13">
        <v>476.6</v>
      </c>
      <c r="E65" s="14">
        <v>0</v>
      </c>
      <c r="F65" s="4">
        <v>0</v>
      </c>
      <c r="G65" s="4">
        <v>0</v>
      </c>
      <c r="H65" s="4">
        <v>0</v>
      </c>
      <c r="I65" s="4">
        <v>476.6</v>
      </c>
      <c r="J65" s="5">
        <v>0</v>
      </c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15.766421425924944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0.54010537381048773</v>
      </c>
      <c r="J66" s="46">
        <f t="shared" si="20"/>
        <v>0</v>
      </c>
    </row>
    <row r="67" spans="1:10" ht="16.5" thickBot="1" x14ac:dyDescent="0.3">
      <c r="A67" s="23" t="s">
        <v>13</v>
      </c>
      <c r="B67" s="6">
        <v>0</v>
      </c>
      <c r="C67" s="7">
        <v>0</v>
      </c>
      <c r="D67" s="7">
        <v>2839</v>
      </c>
      <c r="E67" s="7">
        <v>0</v>
      </c>
      <c r="F67" s="7">
        <v>0</v>
      </c>
      <c r="G67" s="7">
        <v>0</v>
      </c>
      <c r="H67" s="8">
        <v>0</v>
      </c>
      <c r="I67" s="10">
        <v>2839</v>
      </c>
      <c r="J67" s="11">
        <v>0</v>
      </c>
    </row>
    <row r="68" spans="1:10" ht="16.5" thickBot="1" x14ac:dyDescent="0.3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>
        <f t="shared" si="21"/>
        <v>5.9567771716323961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>
        <f t="shared" si="21"/>
        <v>5.9567771716323961</v>
      </c>
      <c r="J68" s="47" t="e">
        <f t="shared" si="21"/>
        <v>#DIV/0!</v>
      </c>
    </row>
    <row r="69" spans="1:10" ht="16.5" thickBot="1" x14ac:dyDescent="0.3">
      <c r="A69" s="67" t="s">
        <v>25</v>
      </c>
      <c r="B69" s="68"/>
      <c r="C69" s="68"/>
      <c r="D69" s="68"/>
      <c r="E69" s="68"/>
      <c r="F69" s="68"/>
      <c r="G69" s="68"/>
      <c r="H69" s="68"/>
      <c r="I69" s="68"/>
      <c r="J69" s="68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18.3</v>
      </c>
      <c r="C71" s="4">
        <v>0</v>
      </c>
      <c r="D71" s="4">
        <v>1477.29</v>
      </c>
      <c r="E71" s="4">
        <v>0</v>
      </c>
      <c r="F71" s="4">
        <v>0</v>
      </c>
      <c r="G71" s="4">
        <v>0</v>
      </c>
      <c r="H71" s="4">
        <v>0</v>
      </c>
      <c r="I71" s="4">
        <v>1495.59</v>
      </c>
      <c r="J71" s="12">
        <v>0</v>
      </c>
    </row>
    <row r="72" spans="1:10" ht="16.5" thickBot="1" x14ac:dyDescent="0.3">
      <c r="A72" s="22" t="s">
        <v>12</v>
      </c>
      <c r="B72" s="46">
        <f>(B71/B70)*100</f>
        <v>7.0854873731194423E-2</v>
      </c>
      <c r="C72" s="46">
        <f t="shared" ref="C72:J72" si="22">(C71/C70)*100</f>
        <v>0</v>
      </c>
      <c r="D72" s="46">
        <f t="shared" si="22"/>
        <v>45.368945724578261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3.3745832792748081</v>
      </c>
      <c r="J72" s="46">
        <f t="shared" si="22"/>
        <v>0</v>
      </c>
    </row>
    <row r="73" spans="1:10" ht="16.5" thickBot="1" x14ac:dyDescent="0.3">
      <c r="A73" s="23" t="s">
        <v>13</v>
      </c>
      <c r="B73" s="6">
        <v>104.86</v>
      </c>
      <c r="C73" s="7">
        <v>0</v>
      </c>
      <c r="D73" s="7">
        <v>8592.4500000000007</v>
      </c>
      <c r="E73" s="7">
        <v>0</v>
      </c>
      <c r="F73" s="7">
        <v>0</v>
      </c>
      <c r="G73" s="7">
        <v>0</v>
      </c>
      <c r="H73" s="8">
        <v>0</v>
      </c>
      <c r="I73" s="10">
        <v>8697.58</v>
      </c>
      <c r="J73" s="9">
        <v>0</v>
      </c>
    </row>
    <row r="74" spans="1:10" ht="16.5" thickBot="1" x14ac:dyDescent="0.3">
      <c r="A74" s="50" t="s">
        <v>14</v>
      </c>
      <c r="B74" s="47">
        <f t="shared" ref="B74:J74" si="23">(B73/B71)</f>
        <v>5.7300546448087433</v>
      </c>
      <c r="C74" s="47" t="e">
        <f t="shared" si="23"/>
        <v>#DIV/0!</v>
      </c>
      <c r="D74" s="47">
        <f t="shared" si="23"/>
        <v>5.8163596856405997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>
        <f t="shared" si="23"/>
        <v>5.8154841901858134</v>
      </c>
      <c r="J74" s="47" t="e">
        <f t="shared" si="23"/>
        <v>#DIV/0!</v>
      </c>
    </row>
    <row r="75" spans="1:10" ht="16.5" thickBot="1" x14ac:dyDescent="0.3">
      <c r="A75" s="65" t="s">
        <v>26</v>
      </c>
      <c r="B75" s="66"/>
      <c r="C75" s="66"/>
      <c r="D75" s="66"/>
      <c r="E75" s="66"/>
      <c r="F75" s="66"/>
      <c r="G75" s="66"/>
      <c r="H75" s="66"/>
      <c r="I75" s="66"/>
      <c r="J75" s="66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">
        <v>0</v>
      </c>
      <c r="C77" s="4">
        <v>0</v>
      </c>
      <c r="D77" s="4">
        <v>642.15</v>
      </c>
      <c r="E77" s="4">
        <v>0</v>
      </c>
      <c r="F77" s="4">
        <v>0</v>
      </c>
      <c r="G77" s="4">
        <v>0</v>
      </c>
      <c r="H77" s="4">
        <v>0</v>
      </c>
      <c r="I77" s="4">
        <v>642.15</v>
      </c>
      <c r="J77" s="5">
        <v>0</v>
      </c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14.471931686803194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1.0475887350808535</v>
      </c>
      <c r="J78" s="46">
        <f t="shared" si="24"/>
        <v>0</v>
      </c>
    </row>
    <row r="79" spans="1:10" ht="16.5" thickBot="1" x14ac:dyDescent="0.3">
      <c r="A79" s="23" t="s">
        <v>13</v>
      </c>
      <c r="B79" s="6">
        <v>0</v>
      </c>
      <c r="C79" s="7">
        <v>0</v>
      </c>
      <c r="D79" s="7">
        <v>4115.6499999999996</v>
      </c>
      <c r="E79" s="7">
        <v>0</v>
      </c>
      <c r="F79" s="7">
        <v>0</v>
      </c>
      <c r="G79" s="7">
        <v>0</v>
      </c>
      <c r="H79" s="8">
        <v>0</v>
      </c>
      <c r="I79" s="10">
        <v>4115.6499999999996</v>
      </c>
      <c r="J79" s="9">
        <v>0</v>
      </c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>
        <f t="shared" si="25"/>
        <v>6.4091723117651638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6.4091723117651638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57" t="s">
        <v>31</v>
      </c>
      <c r="B85" s="57"/>
      <c r="C85" s="57"/>
      <c r="D85" s="57"/>
      <c r="E85" s="57"/>
      <c r="F85" s="57"/>
      <c r="G85" s="57"/>
      <c r="H85" s="57"/>
      <c r="I85" s="57"/>
      <c r="J85" s="57"/>
    </row>
    <row r="86" spans="1:10" ht="16.5" thickBot="1" x14ac:dyDescent="0.3">
      <c r="A86" s="62" t="s">
        <v>29</v>
      </c>
      <c r="B86" s="63"/>
      <c r="C86" s="63"/>
      <c r="D86" s="63"/>
      <c r="E86" s="63"/>
      <c r="F86" s="63"/>
      <c r="G86" s="63"/>
      <c r="H86" s="63"/>
      <c r="I86" s="63"/>
      <c r="J86" s="64"/>
    </row>
    <row r="87" spans="1:10" ht="17.25" thickTop="1" thickBot="1" x14ac:dyDescent="0.3">
      <c r="A87" s="15" t="s">
        <v>35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5382.3</v>
      </c>
      <c r="C89" s="49">
        <f t="shared" ref="C89:J89" si="26">C5+C11+C17+C23+C29+C35+C41+C47+C53+C59+C65+C71+C77</f>
        <v>202</v>
      </c>
      <c r="D89" s="49">
        <f t="shared" si="26"/>
        <v>6394.24</v>
      </c>
      <c r="E89" s="49">
        <f t="shared" si="26"/>
        <v>2146</v>
      </c>
      <c r="F89" s="49">
        <f t="shared" si="26"/>
        <v>0</v>
      </c>
      <c r="G89" s="49">
        <f t="shared" si="26"/>
        <v>0</v>
      </c>
      <c r="H89" s="49">
        <f t="shared" si="26"/>
        <v>30</v>
      </c>
      <c r="I89" s="49">
        <f t="shared" si="26"/>
        <v>14154.54</v>
      </c>
      <c r="J89" s="49">
        <f t="shared" si="26"/>
        <v>2196</v>
      </c>
    </row>
    <row r="90" spans="1:10" ht="15.75" thickBot="1" x14ac:dyDescent="0.3">
      <c r="A90" s="44" t="s">
        <v>12</v>
      </c>
      <c r="B90" s="46">
        <f>(B89/B88)*100</f>
        <v>0.75856439753408433</v>
      </c>
      <c r="C90" s="46">
        <f t="shared" ref="C90:J90" si="27">(C89/C88)*100</f>
        <v>0.26844781347926977</v>
      </c>
      <c r="D90" s="46">
        <f t="shared" si="27"/>
        <v>5.7602631352311997</v>
      </c>
      <c r="E90" s="46">
        <f t="shared" si="27"/>
        <v>0.99472960180872061</v>
      </c>
      <c r="F90" s="46">
        <f t="shared" si="27"/>
        <v>0</v>
      </c>
      <c r="G90" s="46">
        <f t="shared" si="27"/>
        <v>0</v>
      </c>
      <c r="H90" s="46">
        <f t="shared" si="27"/>
        <v>7.3428429676736226E-2</v>
      </c>
      <c r="I90" s="46">
        <f t="shared" si="27"/>
        <v>1.1458813548512479</v>
      </c>
      <c r="J90" s="46">
        <f t="shared" si="27"/>
        <v>0.64151400108689294</v>
      </c>
    </row>
    <row r="91" spans="1:10" ht="15.75" thickBot="1" x14ac:dyDescent="0.3">
      <c r="A91" s="45" t="s">
        <v>13</v>
      </c>
      <c r="B91" s="49">
        <f>B7+B13+B19+B25+B31+B37+B43+B49+B55+B61+B67+B73+B79</f>
        <v>29227.86</v>
      </c>
      <c r="C91" s="49">
        <f t="shared" ref="C91:J91" si="28">C7+C13+C19+C25+C31+C37+C43+C49+C55+C61+C67+C73+C79</f>
        <v>1090</v>
      </c>
      <c r="D91" s="49">
        <f t="shared" si="28"/>
        <v>38209.780000000006</v>
      </c>
      <c r="E91" s="49">
        <f t="shared" si="28"/>
        <v>9228</v>
      </c>
      <c r="F91" s="49">
        <f t="shared" si="28"/>
        <v>0</v>
      </c>
      <c r="G91" s="49">
        <f t="shared" si="28"/>
        <v>0</v>
      </c>
      <c r="H91" s="49">
        <f t="shared" si="28"/>
        <v>135</v>
      </c>
      <c r="I91" s="49">
        <f t="shared" si="28"/>
        <v>78655.909999999989</v>
      </c>
      <c r="J91" s="49">
        <f t="shared" si="28"/>
        <v>7247</v>
      </c>
    </row>
    <row r="92" spans="1:10" ht="15.75" thickBot="1" x14ac:dyDescent="0.3">
      <c r="A92" s="44" t="s">
        <v>14</v>
      </c>
      <c r="B92" s="47">
        <f t="shared" ref="B92:J92" si="29">(B91/B89)</f>
        <v>5.4303662003232818</v>
      </c>
      <c r="C92" s="47">
        <f t="shared" si="29"/>
        <v>5.3960396039603964</v>
      </c>
      <c r="D92" s="47">
        <f t="shared" si="29"/>
        <v>5.9756562155940358</v>
      </c>
      <c r="E92" s="47">
        <f t="shared" si="29"/>
        <v>4.3000931966449212</v>
      </c>
      <c r="F92" s="47" t="e">
        <f t="shared" si="29"/>
        <v>#DIV/0!</v>
      </c>
      <c r="G92" s="47" t="e">
        <f t="shared" si="29"/>
        <v>#DIV/0!</v>
      </c>
      <c r="H92" s="47">
        <f t="shared" si="29"/>
        <v>4.5</v>
      </c>
      <c r="I92" s="47">
        <f t="shared" si="29"/>
        <v>5.5569386218132122</v>
      </c>
      <c r="J92" s="47">
        <f t="shared" si="29"/>
        <v>3.3000910746812386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5" priority="2">
      <formula>#REF!=100</formula>
    </cfRule>
  </conditionalFormatting>
  <conditionalFormatting sqref="D65">
    <cfRule type="cellIs" dxfId="4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workbookViewId="0">
      <selection activeCell="A51" sqref="A51:J51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57" t="s">
        <v>30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30.75" thickBot="1" x14ac:dyDescent="0.3">
      <c r="A2" s="1" t="s">
        <v>37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58" t="s">
        <v>9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0</v>
      </c>
      <c r="C5" s="4">
        <v>0</v>
      </c>
      <c r="D5" s="4">
        <v>4612.28</v>
      </c>
      <c r="E5" s="4">
        <v>0</v>
      </c>
      <c r="F5" s="4">
        <v>0</v>
      </c>
      <c r="G5" s="4">
        <v>0</v>
      </c>
      <c r="H5" s="4">
        <v>0</v>
      </c>
      <c r="I5" s="4">
        <v>4612.28</v>
      </c>
      <c r="J5" s="5">
        <v>0</v>
      </c>
    </row>
    <row r="6" spans="1:10" ht="16.5" thickBot="1" x14ac:dyDescent="0.3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19.96448856873003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1.8362298645054504</v>
      </c>
      <c r="J6" s="46">
        <f t="shared" si="0"/>
        <v>0</v>
      </c>
    </row>
    <row r="7" spans="1:10" ht="16.5" thickBot="1" x14ac:dyDescent="0.3">
      <c r="A7" s="23" t="s">
        <v>13</v>
      </c>
      <c r="B7" s="6">
        <v>0</v>
      </c>
      <c r="C7" s="7">
        <v>0</v>
      </c>
      <c r="D7" s="7">
        <v>26730.11</v>
      </c>
      <c r="E7" s="7">
        <v>0</v>
      </c>
      <c r="F7" s="7">
        <v>0</v>
      </c>
      <c r="G7" s="7">
        <v>0</v>
      </c>
      <c r="H7" s="8">
        <v>0</v>
      </c>
      <c r="I7" s="10">
        <v>26730.11</v>
      </c>
      <c r="J7" s="9">
        <v>0</v>
      </c>
    </row>
    <row r="8" spans="1:10" ht="16.5" thickBot="1" x14ac:dyDescent="0.3">
      <c r="A8" s="50" t="s">
        <v>14</v>
      </c>
      <c r="B8" s="47" t="e">
        <f t="shared" ref="B8:J8" si="1">(B7/B5)</f>
        <v>#DIV/0!</v>
      </c>
      <c r="C8" s="47" t="e">
        <f t="shared" si="1"/>
        <v>#DIV/0!</v>
      </c>
      <c r="D8" s="47">
        <f t="shared" si="1"/>
        <v>5.7954222206804449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>
        <f t="shared" si="1"/>
        <v>5.7954222206804449</v>
      </c>
      <c r="J8" s="47" t="e">
        <f t="shared" si="1"/>
        <v>#DIV/0!</v>
      </c>
    </row>
    <row r="9" spans="1:10" ht="16.5" thickBot="1" x14ac:dyDescent="0.3">
      <c r="A9" s="65" t="s">
        <v>15</v>
      </c>
      <c r="B9" s="66"/>
      <c r="C9" s="66"/>
      <c r="D9" s="66"/>
      <c r="E9" s="66"/>
      <c r="F9" s="66"/>
      <c r="G9" s="66"/>
      <c r="H9" s="66"/>
      <c r="I9" s="66"/>
      <c r="J9" s="66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/>
      <c r="C11" s="4"/>
      <c r="D11" s="4">
        <v>4318.51</v>
      </c>
      <c r="E11" s="4"/>
      <c r="F11" s="4"/>
      <c r="G11" s="4"/>
      <c r="H11" s="4"/>
      <c r="I11" s="4">
        <v>4318.51</v>
      </c>
      <c r="J11" s="5"/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28.328835453699831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3.3131135546423107</v>
      </c>
      <c r="J12" s="46">
        <f t="shared" si="2"/>
        <v>0</v>
      </c>
    </row>
    <row r="13" spans="1:10" ht="16.5" thickBot="1" x14ac:dyDescent="0.3">
      <c r="A13" s="23" t="s">
        <v>13</v>
      </c>
      <c r="B13" s="6"/>
      <c r="C13" s="7"/>
      <c r="D13" s="7">
        <v>26757.63</v>
      </c>
      <c r="E13" s="7"/>
      <c r="F13" s="7"/>
      <c r="G13" s="7"/>
      <c r="H13" s="8"/>
      <c r="I13" s="10">
        <v>26757.63</v>
      </c>
      <c r="J13" s="11"/>
    </row>
    <row r="14" spans="1:10" ht="16.5" thickBot="1" x14ac:dyDescent="0.3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6.1960328909739699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6.1960328909739699</v>
      </c>
      <c r="J14" s="47" t="e">
        <f t="shared" si="3"/>
        <v>#DIV/0!</v>
      </c>
    </row>
    <row r="15" spans="1:10" ht="16.5" thickBot="1" x14ac:dyDescent="0.3">
      <c r="A15" s="65" t="s">
        <v>16</v>
      </c>
      <c r="B15" s="66"/>
      <c r="C15" s="66"/>
      <c r="D15" s="66"/>
      <c r="E15" s="66"/>
      <c r="F15" s="66"/>
      <c r="G15" s="66"/>
      <c r="H15" s="66"/>
      <c r="I15" s="66"/>
      <c r="J15" s="66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0</v>
      </c>
      <c r="C17" s="4">
        <v>0</v>
      </c>
      <c r="D17" s="4">
        <v>816</v>
      </c>
      <c r="E17" s="4">
        <v>0</v>
      </c>
      <c r="F17" s="4">
        <v>0</v>
      </c>
      <c r="G17" s="4">
        <v>0</v>
      </c>
      <c r="H17" s="4">
        <v>0</v>
      </c>
      <c r="I17" s="4">
        <v>816</v>
      </c>
      <c r="J17" s="5">
        <v>0</v>
      </c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13.414301354910194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1.0512329184312823</v>
      </c>
      <c r="J18" s="46">
        <f t="shared" si="4"/>
        <v>0</v>
      </c>
    </row>
    <row r="19" spans="1:10" ht="16.5" thickBot="1" x14ac:dyDescent="0.3">
      <c r="A19" s="23" t="s">
        <v>13</v>
      </c>
      <c r="B19" s="6">
        <v>0</v>
      </c>
      <c r="C19" s="7">
        <v>0</v>
      </c>
      <c r="D19" s="7">
        <v>6016</v>
      </c>
      <c r="E19" s="7">
        <v>0</v>
      </c>
      <c r="F19" s="7">
        <v>0</v>
      </c>
      <c r="G19" s="7">
        <v>0</v>
      </c>
      <c r="H19" s="8">
        <v>0</v>
      </c>
      <c r="I19" s="10">
        <v>6016</v>
      </c>
      <c r="J19" s="11">
        <v>0</v>
      </c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>
        <f t="shared" si="5"/>
        <v>7.3725490196078427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>
        <f t="shared" si="5"/>
        <v>7.3725490196078427</v>
      </c>
      <c r="J20" s="47" t="e">
        <f t="shared" si="5"/>
        <v>#DIV/0!</v>
      </c>
    </row>
    <row r="21" spans="1:10" ht="16.5" thickBot="1" x14ac:dyDescent="0.3">
      <c r="A21" s="60" t="s">
        <v>17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>
        <v>0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54" t="s">
        <v>18</v>
      </c>
      <c r="B27" s="55"/>
      <c r="C27" s="55"/>
      <c r="D27" s="55"/>
      <c r="E27" s="55"/>
      <c r="F27" s="55"/>
      <c r="G27" s="55"/>
      <c r="H27" s="55"/>
      <c r="I27" s="55"/>
      <c r="J27" s="56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5182</v>
      </c>
      <c r="C29" s="4">
        <v>202</v>
      </c>
      <c r="D29" s="4">
        <v>1108</v>
      </c>
      <c r="E29" s="4">
        <v>2146</v>
      </c>
      <c r="F29" s="4">
        <v>0</v>
      </c>
      <c r="G29" s="4">
        <v>0</v>
      </c>
      <c r="H29" s="4">
        <v>30</v>
      </c>
      <c r="I29" s="4">
        <v>8366</v>
      </c>
      <c r="J29" s="5">
        <v>2196</v>
      </c>
    </row>
    <row r="30" spans="1:10" ht="16.5" thickBot="1" x14ac:dyDescent="0.3">
      <c r="A30" s="22" t="s">
        <v>12</v>
      </c>
      <c r="B30" s="46">
        <f>(B29/B28)*100</f>
        <v>9.0871292965927122</v>
      </c>
      <c r="C30" s="46">
        <v>3.95</v>
      </c>
      <c r="D30" s="46">
        <f t="shared" ref="D30:J30" si="8">(D29/D28)*100</f>
        <v>17.287891766563533</v>
      </c>
      <c r="E30" s="46">
        <f t="shared" si="8"/>
        <v>15.095666854248735</v>
      </c>
      <c r="F30" s="46">
        <f t="shared" si="8"/>
        <v>0</v>
      </c>
      <c r="G30" s="46">
        <f t="shared" si="8"/>
        <v>0</v>
      </c>
      <c r="H30" s="46">
        <v>2.86</v>
      </c>
      <c r="I30" s="46">
        <f t="shared" si="8"/>
        <v>9.5962299640273301</v>
      </c>
      <c r="J30" s="46">
        <f t="shared" si="8"/>
        <v>10.325216096052721</v>
      </c>
    </row>
    <row r="31" spans="1:10" ht="16.5" thickBot="1" x14ac:dyDescent="0.3">
      <c r="A31" s="23" t="s">
        <v>13</v>
      </c>
      <c r="B31" s="6">
        <v>27983</v>
      </c>
      <c r="C31" s="7">
        <v>1090</v>
      </c>
      <c r="D31" s="7">
        <v>5283.6</v>
      </c>
      <c r="E31" s="7">
        <v>9228</v>
      </c>
      <c r="F31" s="7">
        <v>0</v>
      </c>
      <c r="G31" s="7">
        <v>0</v>
      </c>
      <c r="H31" s="8">
        <v>135</v>
      </c>
      <c r="I31" s="10">
        <v>42667</v>
      </c>
      <c r="J31" s="11">
        <v>7247</v>
      </c>
    </row>
    <row r="32" spans="1:10" ht="16.5" thickBot="1" x14ac:dyDescent="0.3">
      <c r="A32" s="24" t="s">
        <v>14</v>
      </c>
      <c r="B32" s="47">
        <f t="shared" ref="B32:J32" si="9">(B31/B29)</f>
        <v>5.4000385951370129</v>
      </c>
      <c r="C32" s="47">
        <f t="shared" si="9"/>
        <v>5.3960396039603964</v>
      </c>
      <c r="D32" s="47">
        <f t="shared" si="9"/>
        <v>4.7685920577617331</v>
      </c>
      <c r="E32" s="47">
        <f t="shared" si="9"/>
        <v>4.3000931966449212</v>
      </c>
      <c r="F32" s="47" t="e">
        <f t="shared" si="9"/>
        <v>#DIV/0!</v>
      </c>
      <c r="G32" s="47" t="e">
        <f t="shared" si="9"/>
        <v>#DIV/0!</v>
      </c>
      <c r="H32" s="47">
        <f t="shared" si="9"/>
        <v>4.5</v>
      </c>
      <c r="I32" s="47">
        <f t="shared" si="9"/>
        <v>5.1000478125747071</v>
      </c>
      <c r="J32" s="47">
        <f t="shared" si="9"/>
        <v>3.3000910746812386</v>
      </c>
    </row>
    <row r="33" spans="1:10" ht="16.5" thickBot="1" x14ac:dyDescent="0.3">
      <c r="A33" s="54" t="s">
        <v>19</v>
      </c>
      <c r="B33" s="55"/>
      <c r="C33" s="55"/>
      <c r="D33" s="55"/>
      <c r="E33" s="55"/>
      <c r="F33" s="55"/>
      <c r="G33" s="55"/>
      <c r="H33" s="55"/>
      <c r="I33" s="55"/>
      <c r="J33" s="55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0</v>
      </c>
      <c r="C35" s="4">
        <v>0</v>
      </c>
      <c r="D35" s="4">
        <v>72.63</v>
      </c>
      <c r="E35" s="4">
        <v>0</v>
      </c>
      <c r="F35" s="4">
        <v>0</v>
      </c>
      <c r="G35" s="4">
        <v>0</v>
      </c>
      <c r="H35" s="4">
        <v>0</v>
      </c>
      <c r="I35" s="26">
        <v>72.63</v>
      </c>
      <c r="J35" s="5">
        <v>0</v>
      </c>
    </row>
    <row r="36" spans="1:10" ht="16.5" thickBot="1" x14ac:dyDescent="0.3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3.644181752498695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0.38820120613361114</v>
      </c>
      <c r="J36" s="46">
        <f t="shared" si="10"/>
        <v>0</v>
      </c>
    </row>
    <row r="37" spans="1:10" ht="16.5" thickBot="1" x14ac:dyDescent="0.3">
      <c r="A37" s="23" t="s">
        <v>13</v>
      </c>
      <c r="B37" s="6">
        <v>0</v>
      </c>
      <c r="C37" s="7">
        <v>0</v>
      </c>
      <c r="D37" s="7">
        <v>473.63</v>
      </c>
      <c r="E37" s="7">
        <v>0</v>
      </c>
      <c r="F37" s="7">
        <v>0</v>
      </c>
      <c r="G37" s="7">
        <v>0</v>
      </c>
      <c r="H37" s="8">
        <v>0</v>
      </c>
      <c r="I37" s="10">
        <v>473.63</v>
      </c>
      <c r="J37" s="11">
        <v>0</v>
      </c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>
        <f t="shared" si="11"/>
        <v>6.5211345174170461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>
        <f t="shared" si="11"/>
        <v>6.5211345174170461</v>
      </c>
      <c r="J38" s="47" t="e">
        <f t="shared" si="11"/>
        <v>#DIV/0!</v>
      </c>
    </row>
    <row r="39" spans="1:10" ht="16.5" thickBot="1" x14ac:dyDescent="0.3">
      <c r="A39" s="54" t="s">
        <v>20</v>
      </c>
      <c r="B39" s="55"/>
      <c r="C39" s="55"/>
      <c r="D39" s="55"/>
      <c r="E39" s="55"/>
      <c r="F39" s="55"/>
      <c r="G39" s="55"/>
      <c r="H39" s="55"/>
      <c r="I39" s="55"/>
      <c r="J39" s="55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0</v>
      </c>
      <c r="C41" s="27">
        <v>0</v>
      </c>
      <c r="D41" s="27">
        <v>591.79</v>
      </c>
      <c r="E41" s="27">
        <v>0</v>
      </c>
      <c r="F41" s="27">
        <v>0</v>
      </c>
      <c r="G41" s="27">
        <v>0</v>
      </c>
      <c r="H41" s="27">
        <v>0</v>
      </c>
      <c r="I41" s="4">
        <v>591.79</v>
      </c>
      <c r="J41" s="28">
        <v>0</v>
      </c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3.6563040801410152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0.58105780424972708</v>
      </c>
      <c r="J42" s="46">
        <f t="shared" si="12"/>
        <v>0</v>
      </c>
    </row>
    <row r="43" spans="1:10" ht="16.5" thickBot="1" x14ac:dyDescent="0.3">
      <c r="A43" s="23" t="s">
        <v>13</v>
      </c>
      <c r="B43" s="29">
        <v>0</v>
      </c>
      <c r="C43" s="29">
        <v>0</v>
      </c>
      <c r="D43" s="29">
        <v>3740</v>
      </c>
      <c r="E43" s="29">
        <v>0</v>
      </c>
      <c r="F43" s="29">
        <v>0</v>
      </c>
      <c r="G43" s="29">
        <v>0</v>
      </c>
      <c r="H43" s="29">
        <v>0</v>
      </c>
      <c r="I43" s="10">
        <v>3740</v>
      </c>
      <c r="J43" s="9">
        <v>0</v>
      </c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>
        <f t="shared" si="13"/>
        <v>6.3198093918450802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>
        <f t="shared" si="13"/>
        <v>6.3198093918450802</v>
      </c>
      <c r="J44" s="47" t="e">
        <f t="shared" si="13"/>
        <v>#DIV/0!</v>
      </c>
    </row>
    <row r="45" spans="1:10" ht="16.5" thickBot="1" x14ac:dyDescent="0.3">
      <c r="A45" s="54" t="s">
        <v>21</v>
      </c>
      <c r="B45" s="55"/>
      <c r="C45" s="55"/>
      <c r="D45" s="55"/>
      <c r="E45" s="55"/>
      <c r="F45" s="55"/>
      <c r="G45" s="55"/>
      <c r="H45" s="55"/>
      <c r="I45" s="55"/>
      <c r="J45" s="56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0</v>
      </c>
      <c r="C47" s="4">
        <v>0</v>
      </c>
      <c r="D47" s="4">
        <v>507.9</v>
      </c>
      <c r="E47" s="4">
        <v>0</v>
      </c>
      <c r="F47" s="4">
        <v>0</v>
      </c>
      <c r="G47" s="4">
        <v>0</v>
      </c>
      <c r="H47" s="4">
        <v>0</v>
      </c>
      <c r="I47" s="4">
        <v>507.9</v>
      </c>
      <c r="J47" s="5">
        <v>0</v>
      </c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8.6586802459685739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0.63189466879463008</v>
      </c>
      <c r="J48" s="46">
        <f t="shared" si="14"/>
        <v>0</v>
      </c>
    </row>
    <row r="49" spans="1:10" ht="16.5" thickBot="1" x14ac:dyDescent="0.3">
      <c r="A49" s="23" t="s">
        <v>13</v>
      </c>
      <c r="B49" s="6">
        <v>0</v>
      </c>
      <c r="C49" s="7">
        <v>0</v>
      </c>
      <c r="D49" s="7">
        <v>2844.56</v>
      </c>
      <c r="E49" s="7">
        <v>0</v>
      </c>
      <c r="F49" s="7">
        <v>0</v>
      </c>
      <c r="G49" s="7">
        <v>0</v>
      </c>
      <c r="H49" s="8">
        <v>0</v>
      </c>
      <c r="I49" s="10">
        <v>2844.56</v>
      </c>
      <c r="J49" s="11">
        <v>0</v>
      </c>
    </row>
    <row r="50" spans="1:10" ht="16.5" thickBot="1" x14ac:dyDescent="0.3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>
        <f t="shared" si="15"/>
        <v>5.6006300452845048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>
        <f t="shared" si="15"/>
        <v>5.6006300452845048</v>
      </c>
      <c r="J50" s="47" t="e">
        <f t="shared" si="15"/>
        <v>#DIV/0!</v>
      </c>
    </row>
    <row r="51" spans="1:10" ht="16.5" thickBot="1" x14ac:dyDescent="0.3">
      <c r="A51" s="54" t="s">
        <v>22</v>
      </c>
      <c r="B51" s="55"/>
      <c r="C51" s="55"/>
      <c r="D51" s="55"/>
      <c r="E51" s="55"/>
      <c r="F51" s="55"/>
      <c r="G51" s="55"/>
      <c r="H51" s="55"/>
      <c r="I51" s="55"/>
      <c r="J51" s="55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0</v>
      </c>
      <c r="C53" s="30">
        <v>0</v>
      </c>
      <c r="D53" s="30">
        <v>3059</v>
      </c>
      <c r="E53" s="30">
        <v>0</v>
      </c>
      <c r="F53" s="30">
        <v>0</v>
      </c>
      <c r="G53" s="30">
        <v>0</v>
      </c>
      <c r="H53" s="30">
        <v>0</v>
      </c>
      <c r="I53" s="4">
        <v>3059</v>
      </c>
      <c r="J53" s="12">
        <v>0</v>
      </c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22.723305316094621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2.300428433175111</v>
      </c>
      <c r="J54" s="46">
        <f t="shared" si="16"/>
        <v>0</v>
      </c>
    </row>
    <row r="55" spans="1:10" ht="16.5" thickBot="1" x14ac:dyDescent="0.3">
      <c r="A55" s="23" t="s">
        <v>13</v>
      </c>
      <c r="B55" s="6">
        <v>0</v>
      </c>
      <c r="C55" s="7">
        <v>0</v>
      </c>
      <c r="D55" s="7">
        <v>18018.849999999999</v>
      </c>
      <c r="E55" s="7">
        <v>0</v>
      </c>
      <c r="F55" s="7">
        <v>0</v>
      </c>
      <c r="G55" s="7">
        <v>0</v>
      </c>
      <c r="H55" s="8">
        <v>0</v>
      </c>
      <c r="I55" s="10">
        <v>18018.849999999999</v>
      </c>
      <c r="J55" s="11">
        <v>0</v>
      </c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>
        <f t="shared" si="17"/>
        <v>5.8904380516508654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>
        <f t="shared" si="17"/>
        <v>5.8904380516508654</v>
      </c>
      <c r="J56" s="47" t="e">
        <f t="shared" si="17"/>
        <v>#DIV/0!</v>
      </c>
    </row>
    <row r="57" spans="1:10" ht="16.5" thickBot="1" x14ac:dyDescent="0.3">
      <c r="A57" s="54" t="s">
        <v>23</v>
      </c>
      <c r="B57" s="55"/>
      <c r="C57" s="55"/>
      <c r="D57" s="55"/>
      <c r="E57" s="55"/>
      <c r="F57" s="55"/>
      <c r="G57" s="55"/>
      <c r="H57" s="55"/>
      <c r="I57" s="55"/>
      <c r="J57" s="55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3721.55</v>
      </c>
      <c r="C59" s="4"/>
      <c r="D59" s="4">
        <v>5368.06</v>
      </c>
      <c r="E59" s="4"/>
      <c r="F59" s="4">
        <v>76</v>
      </c>
      <c r="G59" s="4"/>
      <c r="H59" s="4"/>
      <c r="I59" s="4">
        <v>9165.61</v>
      </c>
      <c r="J59" s="5">
        <v>1662.28</v>
      </c>
    </row>
    <row r="60" spans="1:10" ht="16.5" thickBot="1" x14ac:dyDescent="0.3">
      <c r="A60" s="33" t="s">
        <v>12</v>
      </c>
      <c r="B60" s="46">
        <f>(B59/B58)*100</f>
        <v>4.0772644098108959</v>
      </c>
      <c r="C60" s="46">
        <f t="shared" ref="C60:J60" si="18">(C59/C58)*100</f>
        <v>0</v>
      </c>
      <c r="D60" s="46">
        <f t="shared" si="18"/>
        <v>50.34881736001816</v>
      </c>
      <c r="E60" s="46">
        <f t="shared" si="18"/>
        <v>0</v>
      </c>
      <c r="F60" s="46">
        <f t="shared" si="18"/>
        <v>3.7878221517820205</v>
      </c>
      <c r="G60" s="46">
        <f t="shared" si="18"/>
        <v>0</v>
      </c>
      <c r="H60" s="46">
        <f t="shared" si="18"/>
        <v>0</v>
      </c>
      <c r="I60" s="46">
        <f t="shared" si="18"/>
        <v>6.4331735663505585</v>
      </c>
      <c r="J60" s="46">
        <f t="shared" si="18"/>
        <v>5.1240413306700203</v>
      </c>
    </row>
    <row r="61" spans="1:10" ht="16.5" thickBot="1" x14ac:dyDescent="0.3">
      <c r="A61" s="34" t="s">
        <v>13</v>
      </c>
      <c r="B61" s="6">
        <v>20581.09</v>
      </c>
      <c r="C61" s="7"/>
      <c r="D61" s="7">
        <v>34396.36</v>
      </c>
      <c r="E61" s="7"/>
      <c r="F61" s="7">
        <v>266</v>
      </c>
      <c r="G61" s="7"/>
      <c r="H61" s="8"/>
      <c r="I61" s="10">
        <v>55243.45</v>
      </c>
      <c r="J61" s="11">
        <v>3560.61</v>
      </c>
    </row>
    <row r="62" spans="1:10" ht="16.5" thickBot="1" x14ac:dyDescent="0.3">
      <c r="A62" s="52" t="s">
        <v>14</v>
      </c>
      <c r="B62" s="47">
        <f t="shared" ref="B62:J62" si="19">(B61/B59)</f>
        <v>5.5302468057664145</v>
      </c>
      <c r="C62" s="47" t="e">
        <f t="shared" si="19"/>
        <v>#DIV/0!</v>
      </c>
      <c r="D62" s="47">
        <f t="shared" si="19"/>
        <v>6.4075960402827086</v>
      </c>
      <c r="E62" s="47" t="e">
        <f t="shared" si="19"/>
        <v>#DIV/0!</v>
      </c>
      <c r="F62" s="47">
        <f t="shared" si="19"/>
        <v>3.5</v>
      </c>
      <c r="G62" s="47" t="e">
        <f t="shared" si="19"/>
        <v>#DIV/0!</v>
      </c>
      <c r="H62" s="47" t="e">
        <f t="shared" si="19"/>
        <v>#DIV/0!</v>
      </c>
      <c r="I62" s="47">
        <f t="shared" si="19"/>
        <v>6.0272529597048088</v>
      </c>
      <c r="J62" s="47">
        <f t="shared" si="19"/>
        <v>2.1420037538802128</v>
      </c>
    </row>
    <row r="63" spans="1:10" ht="16.5" thickBot="1" x14ac:dyDescent="0.3">
      <c r="A63" s="65" t="s">
        <v>24</v>
      </c>
      <c r="B63" s="66"/>
      <c r="C63" s="66"/>
      <c r="D63" s="66"/>
      <c r="E63" s="66"/>
      <c r="F63" s="66"/>
      <c r="G63" s="66"/>
      <c r="H63" s="66"/>
      <c r="I63" s="66"/>
      <c r="J63" s="69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0</v>
      </c>
      <c r="C65" s="4">
        <v>0</v>
      </c>
      <c r="D65" s="13">
        <v>1422.41</v>
      </c>
      <c r="E65" s="14">
        <v>0</v>
      </c>
      <c r="F65" s="4">
        <v>0</v>
      </c>
      <c r="G65" s="4">
        <v>0</v>
      </c>
      <c r="H65" s="4">
        <v>0</v>
      </c>
      <c r="I65" s="4">
        <v>1422.41</v>
      </c>
      <c r="J65" s="5">
        <v>0</v>
      </c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47.054795426877682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1.6119414283713298</v>
      </c>
      <c r="J66" s="46">
        <f t="shared" si="20"/>
        <v>0</v>
      </c>
    </row>
    <row r="67" spans="1:10" ht="16.5" thickBot="1" x14ac:dyDescent="0.3">
      <c r="A67" s="23" t="s">
        <v>13</v>
      </c>
      <c r="B67" s="6">
        <v>0</v>
      </c>
      <c r="C67" s="7">
        <v>0</v>
      </c>
      <c r="D67" s="7">
        <v>7936.5</v>
      </c>
      <c r="E67" s="7">
        <v>0</v>
      </c>
      <c r="F67" s="7">
        <v>0</v>
      </c>
      <c r="G67" s="7">
        <v>0</v>
      </c>
      <c r="H67" s="8">
        <v>0</v>
      </c>
      <c r="I67" s="10">
        <v>7936.5</v>
      </c>
      <c r="J67" s="11">
        <v>0</v>
      </c>
    </row>
    <row r="68" spans="1:10" ht="16.5" thickBot="1" x14ac:dyDescent="0.3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>
        <f t="shared" si="21"/>
        <v>5.5796148789730102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>
        <f t="shared" si="21"/>
        <v>5.5796148789730102</v>
      </c>
      <c r="J68" s="47" t="e">
        <f t="shared" si="21"/>
        <v>#DIV/0!</v>
      </c>
    </row>
    <row r="69" spans="1:10" ht="16.5" thickBot="1" x14ac:dyDescent="0.3">
      <c r="A69" s="67" t="s">
        <v>25</v>
      </c>
      <c r="B69" s="68"/>
      <c r="C69" s="68"/>
      <c r="D69" s="68"/>
      <c r="E69" s="68"/>
      <c r="F69" s="68"/>
      <c r="G69" s="68"/>
      <c r="H69" s="68"/>
      <c r="I69" s="68"/>
      <c r="J69" s="68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964.29</v>
      </c>
      <c r="C71" s="4"/>
      <c r="D71" s="4">
        <v>2388.13</v>
      </c>
      <c r="E71" s="4">
        <v>16.38</v>
      </c>
      <c r="F71" s="4"/>
      <c r="G71" s="4"/>
      <c r="H71" s="4"/>
      <c r="I71" s="4">
        <v>3368.5</v>
      </c>
      <c r="J71" s="12">
        <v>163.41999999999999</v>
      </c>
    </row>
    <row r="72" spans="1:10" ht="16.5" thickBot="1" x14ac:dyDescent="0.3">
      <c r="A72" s="22" t="s">
        <v>12</v>
      </c>
      <c r="B72" s="46">
        <f>(B71/B70)*100</f>
        <v>3.7335872235111185</v>
      </c>
      <c r="C72" s="46">
        <f t="shared" ref="C72:J72" si="22">(C71/C70)*100</f>
        <v>0</v>
      </c>
      <c r="D72" s="46">
        <f t="shared" si="22"/>
        <v>73.341686705546707</v>
      </c>
      <c r="E72" s="46">
        <f t="shared" si="22"/>
        <v>0.2031844637071365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7.600534756341772</v>
      </c>
      <c r="J72" s="46">
        <f t="shared" si="22"/>
        <v>1.3008619344649606</v>
      </c>
    </row>
    <row r="73" spans="1:10" ht="16.5" thickBot="1" x14ac:dyDescent="0.3">
      <c r="A73" s="23" t="s">
        <v>13</v>
      </c>
      <c r="B73" s="6">
        <v>6659.25</v>
      </c>
      <c r="C73" s="7"/>
      <c r="D73" s="7">
        <v>13811.5</v>
      </c>
      <c r="E73" s="7">
        <v>115.48</v>
      </c>
      <c r="F73" s="7"/>
      <c r="G73" s="7"/>
      <c r="H73" s="8"/>
      <c r="I73" s="10">
        <v>20587.87</v>
      </c>
      <c r="J73" s="9">
        <v>532.15</v>
      </c>
    </row>
    <row r="74" spans="1:10" ht="16.5" thickBot="1" x14ac:dyDescent="0.3">
      <c r="A74" s="50" t="s">
        <v>14</v>
      </c>
      <c r="B74" s="47">
        <f t="shared" ref="B74:J74" si="23">(B73/B71)</f>
        <v>6.905858196185795</v>
      </c>
      <c r="C74" s="47" t="e">
        <f t="shared" si="23"/>
        <v>#DIV/0!</v>
      </c>
      <c r="D74" s="47">
        <f t="shared" si="23"/>
        <v>5.7833953762986097</v>
      </c>
      <c r="E74" s="47">
        <f t="shared" si="23"/>
        <v>7.0500610500610508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>
        <f t="shared" si="23"/>
        <v>6.1118806590470536</v>
      </c>
      <c r="J74" s="47">
        <f t="shared" si="23"/>
        <v>3.2563333741280136</v>
      </c>
    </row>
    <row r="75" spans="1:10" ht="16.5" thickBot="1" x14ac:dyDescent="0.3">
      <c r="A75" s="65" t="s">
        <v>26</v>
      </c>
      <c r="B75" s="66"/>
      <c r="C75" s="66"/>
      <c r="D75" s="66"/>
      <c r="E75" s="66"/>
      <c r="F75" s="66"/>
      <c r="G75" s="66"/>
      <c r="H75" s="66"/>
      <c r="I75" s="66"/>
      <c r="J75" s="66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">
        <v>57.94</v>
      </c>
      <c r="C77" s="4"/>
      <c r="D77" s="4">
        <v>1603.41</v>
      </c>
      <c r="E77" s="4"/>
      <c r="F77" s="4"/>
      <c r="G77" s="4"/>
      <c r="H77" s="4"/>
      <c r="I77" s="4">
        <v>1661.35</v>
      </c>
      <c r="J77" s="5"/>
    </row>
    <row r="78" spans="1:10" ht="16.5" thickBot="1" x14ac:dyDescent="0.3">
      <c r="A78" s="22" t="s">
        <v>12</v>
      </c>
      <c r="B78" s="46">
        <f>(B77/B76)*100</f>
        <v>0.15997371505406777</v>
      </c>
      <c r="C78" s="46">
        <f t="shared" ref="C78:J78" si="24">(C77/C76)*100</f>
        <v>0</v>
      </c>
      <c r="D78" s="46">
        <f t="shared" si="24"/>
        <v>36.135544632776003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2.7102881648003985</v>
      </c>
      <c r="J78" s="46">
        <f t="shared" si="24"/>
        <v>0</v>
      </c>
    </row>
    <row r="79" spans="1:10" ht="16.5" thickBot="1" x14ac:dyDescent="0.3">
      <c r="A79" s="23" t="s">
        <v>13</v>
      </c>
      <c r="B79" s="6">
        <v>411.3</v>
      </c>
      <c r="C79" s="7"/>
      <c r="D79" s="7">
        <v>9876.0499999999993</v>
      </c>
      <c r="E79" s="7"/>
      <c r="F79" s="7"/>
      <c r="G79" s="7"/>
      <c r="H79" s="8"/>
      <c r="I79" s="10">
        <v>10287.35</v>
      </c>
      <c r="J79" s="9"/>
    </row>
    <row r="80" spans="1:10" ht="16.5" thickBot="1" x14ac:dyDescent="0.3">
      <c r="A80" s="24" t="s">
        <v>14</v>
      </c>
      <c r="B80" s="47">
        <f t="shared" ref="B80:J80" si="25">(B79/B77)</f>
        <v>7.0987228167069389</v>
      </c>
      <c r="C80" s="47" t="e">
        <f t="shared" si="25"/>
        <v>#DIV/0!</v>
      </c>
      <c r="D80" s="47">
        <f t="shared" si="25"/>
        <v>6.1594040201819862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6.1921629999699048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57" t="s">
        <v>31</v>
      </c>
      <c r="B85" s="57"/>
      <c r="C85" s="57"/>
      <c r="D85" s="57"/>
      <c r="E85" s="57"/>
      <c r="F85" s="57"/>
      <c r="G85" s="57"/>
      <c r="H85" s="57"/>
      <c r="I85" s="57"/>
      <c r="J85" s="57"/>
    </row>
    <row r="86" spans="1:10" ht="16.5" thickBot="1" x14ac:dyDescent="0.3">
      <c r="A86" s="62" t="s">
        <v>29</v>
      </c>
      <c r="B86" s="63"/>
      <c r="C86" s="63"/>
      <c r="D86" s="63"/>
      <c r="E86" s="63"/>
      <c r="F86" s="63"/>
      <c r="G86" s="63"/>
      <c r="H86" s="63"/>
      <c r="I86" s="63"/>
      <c r="J86" s="64"/>
    </row>
    <row r="87" spans="1:10" ht="17.25" thickTop="1" thickBot="1" x14ac:dyDescent="0.3">
      <c r="A87" s="15" t="s">
        <v>38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9925.7800000000007</v>
      </c>
      <c r="C89" s="49">
        <f t="shared" ref="C89:J89" si="26">C5+C11+C17+C23+C29+C35+C41+C47+C53+C59+C65+C71+C77</f>
        <v>202</v>
      </c>
      <c r="D89" s="49">
        <f t="shared" si="26"/>
        <v>25868.12</v>
      </c>
      <c r="E89" s="49">
        <f t="shared" si="26"/>
        <v>2162.38</v>
      </c>
      <c r="F89" s="49">
        <f t="shared" si="26"/>
        <v>76</v>
      </c>
      <c r="G89" s="49">
        <f t="shared" si="26"/>
        <v>0</v>
      </c>
      <c r="H89" s="49">
        <f t="shared" si="26"/>
        <v>30</v>
      </c>
      <c r="I89" s="49">
        <f t="shared" si="26"/>
        <v>37961.980000000003</v>
      </c>
      <c r="J89" s="49">
        <f t="shared" si="26"/>
        <v>4021.7</v>
      </c>
    </row>
    <row r="90" spans="1:10" ht="15.75" thickBot="1" x14ac:dyDescent="0.3">
      <c r="A90" s="44" t="s">
        <v>12</v>
      </c>
      <c r="B90" s="46">
        <f>(B89/B88)*100</f>
        <v>1.3989081481440766</v>
      </c>
      <c r="C90" s="46">
        <f t="shared" ref="C90:J90" si="27">(C89/C88)*100</f>
        <v>0.26844781347926977</v>
      </c>
      <c r="D90" s="46">
        <f t="shared" si="27"/>
        <v>23.303344574763678</v>
      </c>
      <c r="E90" s="46">
        <f t="shared" si="27"/>
        <v>1.0023221791049122</v>
      </c>
      <c r="F90" s="46">
        <f t="shared" si="27"/>
        <v>0.30214014611656492</v>
      </c>
      <c r="G90" s="46">
        <f t="shared" si="27"/>
        <v>0</v>
      </c>
      <c r="H90" s="46">
        <f t="shared" si="27"/>
        <v>7.3428429676736226E-2</v>
      </c>
      <c r="I90" s="46">
        <f t="shared" si="27"/>
        <v>3.0732136173436913</v>
      </c>
      <c r="J90" s="46">
        <f t="shared" si="27"/>
        <v>1.1748528498047164</v>
      </c>
    </row>
    <row r="91" spans="1:10" ht="15.75" thickBot="1" x14ac:dyDescent="0.3">
      <c r="A91" s="45" t="s">
        <v>13</v>
      </c>
      <c r="B91" s="49">
        <f>B7+B13+B19+B25+B31+B37+B43+B49+B55+B61+B67+B73+B79</f>
        <v>55634.64</v>
      </c>
      <c r="C91" s="49">
        <f t="shared" ref="C91:J91" si="28">C7+C13+C19+C25+C31+C37+C43+C49+C55+C61+C67+C73+C79</f>
        <v>1090</v>
      </c>
      <c r="D91" s="49">
        <f t="shared" si="28"/>
        <v>155884.78999999998</v>
      </c>
      <c r="E91" s="49">
        <f t="shared" si="28"/>
        <v>9343.48</v>
      </c>
      <c r="F91" s="49">
        <f t="shared" si="28"/>
        <v>266</v>
      </c>
      <c r="G91" s="49">
        <f t="shared" si="28"/>
        <v>0</v>
      </c>
      <c r="H91" s="49">
        <f t="shared" si="28"/>
        <v>135</v>
      </c>
      <c r="I91" s="49">
        <f t="shared" si="28"/>
        <v>221302.94999999998</v>
      </c>
      <c r="J91" s="49">
        <f t="shared" si="28"/>
        <v>11339.76</v>
      </c>
    </row>
    <row r="92" spans="1:10" ht="15.75" thickBot="1" x14ac:dyDescent="0.3">
      <c r="A92" s="44" t="s">
        <v>14</v>
      </c>
      <c r="B92" s="47">
        <f t="shared" ref="B92:J92" si="29">(B91/B89)</f>
        <v>5.6050647908778952</v>
      </c>
      <c r="C92" s="47">
        <f t="shared" si="29"/>
        <v>5.3960396039603964</v>
      </c>
      <c r="D92" s="47">
        <f t="shared" si="29"/>
        <v>6.0261352583798118</v>
      </c>
      <c r="E92" s="47">
        <f t="shared" si="29"/>
        <v>4.320924166890185</v>
      </c>
      <c r="F92" s="47">
        <f t="shared" si="29"/>
        <v>3.5</v>
      </c>
      <c r="G92" s="47" t="e">
        <f t="shared" si="29"/>
        <v>#DIV/0!</v>
      </c>
      <c r="H92" s="47">
        <f t="shared" si="29"/>
        <v>4.5</v>
      </c>
      <c r="I92" s="47">
        <f t="shared" si="29"/>
        <v>5.829594504817714</v>
      </c>
      <c r="J92" s="47">
        <f t="shared" si="29"/>
        <v>2.8196434343685506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3" priority="2">
      <formula>#REF!=100</formula>
    </cfRule>
  </conditionalFormatting>
  <conditionalFormatting sqref="D65">
    <cfRule type="cellIs" dxfId="2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topLeftCell="A49" workbookViewId="0">
      <selection activeCell="A51" sqref="A51:J51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57" t="s">
        <v>30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30.75" thickBot="1" x14ac:dyDescent="0.3">
      <c r="A2" s="1" t="s">
        <v>39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58" t="s">
        <v>9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5772.36</v>
      </c>
      <c r="C5" s="4">
        <v>0</v>
      </c>
      <c r="D5" s="4">
        <v>17641.080000000002</v>
      </c>
      <c r="E5" s="4">
        <v>0</v>
      </c>
      <c r="F5" s="4">
        <v>0</v>
      </c>
      <c r="G5" s="4">
        <v>0</v>
      </c>
      <c r="H5" s="4">
        <v>0</v>
      </c>
      <c r="I5" s="4">
        <v>23413.439999999999</v>
      </c>
      <c r="J5" s="5">
        <v>7914.28</v>
      </c>
    </row>
    <row r="6" spans="1:10" ht="16.5" thickBot="1" x14ac:dyDescent="0.3">
      <c r="A6" s="22" t="s">
        <v>12</v>
      </c>
      <c r="B6" s="46">
        <f>(B5/B4)*100</f>
        <v>3.7156523939455637</v>
      </c>
      <c r="C6" s="46">
        <f>(C5/C4)*100</f>
        <v>0</v>
      </c>
      <c r="D6" s="46">
        <f>(D5/D4)*100</f>
        <v>76.360312036574541</v>
      </c>
      <c r="E6" s="46">
        <f t="shared" ref="E6:J6" si="0">(E5/E4)*100</f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9.3213026439865967</v>
      </c>
      <c r="J6" s="46">
        <f t="shared" si="0"/>
        <v>9.8006940736256976</v>
      </c>
    </row>
    <row r="7" spans="1:10" ht="16.5" thickBot="1" x14ac:dyDescent="0.3">
      <c r="A7" s="23" t="s">
        <v>13</v>
      </c>
      <c r="B7" s="6">
        <v>36342.67</v>
      </c>
      <c r="C7" s="7">
        <v>0</v>
      </c>
      <c r="D7" s="7">
        <v>106609.49</v>
      </c>
      <c r="E7" s="7">
        <v>0</v>
      </c>
      <c r="F7" s="7">
        <v>0</v>
      </c>
      <c r="G7" s="7">
        <v>0</v>
      </c>
      <c r="H7" s="8">
        <v>0</v>
      </c>
      <c r="I7" s="10">
        <v>142952.16</v>
      </c>
      <c r="J7" s="9">
        <v>24837.8</v>
      </c>
    </row>
    <row r="8" spans="1:10" ht="16.5" thickBot="1" x14ac:dyDescent="0.3">
      <c r="A8" s="50" t="s">
        <v>14</v>
      </c>
      <c r="B8" s="47">
        <f t="shared" ref="B8:J8" si="1">(B7/B5)</f>
        <v>6.2959811931341774</v>
      </c>
      <c r="C8" s="47" t="e">
        <f t="shared" si="1"/>
        <v>#DIV/0!</v>
      </c>
      <c r="D8" s="47">
        <f t="shared" si="1"/>
        <v>6.0432518870726737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>
        <f t="shared" si="1"/>
        <v>6.1055598835540614</v>
      </c>
      <c r="J8" s="47">
        <f t="shared" si="1"/>
        <v>3.1383524464638604</v>
      </c>
    </row>
    <row r="9" spans="1:10" ht="16.5" thickBot="1" x14ac:dyDescent="0.3">
      <c r="A9" s="65" t="s">
        <v>15</v>
      </c>
      <c r="B9" s="66"/>
      <c r="C9" s="66"/>
      <c r="D9" s="66"/>
      <c r="E9" s="66"/>
      <c r="F9" s="66"/>
      <c r="G9" s="66"/>
      <c r="H9" s="66"/>
      <c r="I9" s="66"/>
      <c r="J9" s="66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2298.8000000000002</v>
      </c>
      <c r="C11" s="4">
        <v>0</v>
      </c>
      <c r="D11" s="49">
        <v>13987.66</v>
      </c>
      <c r="E11" s="4">
        <v>0</v>
      </c>
      <c r="F11" s="4">
        <v>0</v>
      </c>
      <c r="G11" s="4">
        <v>0</v>
      </c>
      <c r="H11" s="4">
        <v>115.4</v>
      </c>
      <c r="I11" s="4">
        <v>16401.86</v>
      </c>
      <c r="J11" s="5">
        <v>1836</v>
      </c>
    </row>
    <row r="12" spans="1:10" ht="16.5" thickBot="1" x14ac:dyDescent="0.3">
      <c r="A12" s="22" t="s">
        <v>12</v>
      </c>
      <c r="B12" s="46">
        <f>(B11/B10)*100</f>
        <v>3.2980662525671991</v>
      </c>
      <c r="C12" s="46">
        <f t="shared" ref="C12:J12" si="2">(C11/C10)*100</f>
        <v>0</v>
      </c>
      <c r="D12" s="46">
        <f>(D11/D10)*100</f>
        <v>91.757138115298787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1.4072329824193435</v>
      </c>
      <c r="I12" s="46">
        <f t="shared" si="2"/>
        <v>12.583327278933135</v>
      </c>
      <c r="J12" s="46">
        <f t="shared" si="2"/>
        <v>5.0124286936971991</v>
      </c>
    </row>
    <row r="13" spans="1:10" ht="16.5" thickBot="1" x14ac:dyDescent="0.3">
      <c r="A13" s="23" t="s">
        <v>13</v>
      </c>
      <c r="B13" s="6">
        <v>15961</v>
      </c>
      <c r="C13" s="7">
        <v>0</v>
      </c>
      <c r="D13" s="7">
        <v>84950.41</v>
      </c>
      <c r="E13" s="7">
        <v>0</v>
      </c>
      <c r="F13" s="7">
        <v>0</v>
      </c>
      <c r="G13" s="7">
        <v>0</v>
      </c>
      <c r="H13" s="8">
        <v>692.4</v>
      </c>
      <c r="I13" s="10">
        <v>101603.81</v>
      </c>
      <c r="J13" s="11">
        <v>5312.64</v>
      </c>
    </row>
    <row r="14" spans="1:10" ht="16.5" thickBot="1" x14ac:dyDescent="0.3">
      <c r="A14" s="50" t="s">
        <v>14</v>
      </c>
      <c r="B14" s="47">
        <f t="shared" ref="B14:J14" si="3">(B13/B11)</f>
        <v>6.9431877501305026</v>
      </c>
      <c r="C14" s="47" t="e">
        <f t="shared" si="3"/>
        <v>#DIV/0!</v>
      </c>
      <c r="D14" s="47">
        <f t="shared" si="3"/>
        <v>6.0732395554367207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>
        <f t="shared" si="3"/>
        <v>5.9999999999999991</v>
      </c>
      <c r="I14" s="47">
        <f t="shared" si="3"/>
        <v>6.1946517041359943</v>
      </c>
      <c r="J14" s="47">
        <f t="shared" si="3"/>
        <v>2.8935947712418302</v>
      </c>
    </row>
    <row r="15" spans="1:10" ht="16.5" thickBot="1" x14ac:dyDescent="0.3">
      <c r="A15" s="65" t="s">
        <v>16</v>
      </c>
      <c r="B15" s="66"/>
      <c r="C15" s="66"/>
      <c r="D15" s="66"/>
      <c r="E15" s="66"/>
      <c r="F15" s="66"/>
      <c r="G15" s="66"/>
      <c r="H15" s="66"/>
      <c r="I15" s="66"/>
      <c r="J15" s="66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1692</v>
      </c>
      <c r="C17" s="4">
        <v>0</v>
      </c>
      <c r="D17" s="4">
        <v>3939</v>
      </c>
      <c r="E17" s="4">
        <v>216</v>
      </c>
      <c r="F17" s="4">
        <v>0</v>
      </c>
      <c r="G17" s="4">
        <v>0</v>
      </c>
      <c r="H17" s="4">
        <v>0</v>
      </c>
      <c r="I17" s="4">
        <v>5847</v>
      </c>
      <c r="J17" s="5">
        <v>3403</v>
      </c>
    </row>
    <row r="18" spans="1:10" ht="16.5" thickBot="1" x14ac:dyDescent="0.3">
      <c r="A18" s="22" t="s">
        <v>12</v>
      </c>
      <c r="B18" s="46">
        <f>(B17/B16)*100</f>
        <v>3.6000988112226913</v>
      </c>
      <c r="C18" s="46">
        <f t="shared" ref="C18:J18" si="4">(C17/C16)*100</f>
        <v>0</v>
      </c>
      <c r="D18" s="46">
        <f t="shared" si="4"/>
        <v>64.753594408077504</v>
      </c>
      <c r="E18" s="46">
        <f t="shared" si="4"/>
        <v>2.5385662271969762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7.5325476397888576</v>
      </c>
      <c r="J18" s="46">
        <f t="shared" si="4"/>
        <v>15.210556474833972</v>
      </c>
    </row>
    <row r="19" spans="1:10" ht="16.5" thickBot="1" x14ac:dyDescent="0.3">
      <c r="A19" s="23" t="s">
        <v>13</v>
      </c>
      <c r="B19" s="6">
        <v>12635</v>
      </c>
      <c r="C19" s="7">
        <v>0</v>
      </c>
      <c r="D19" s="7">
        <v>26423</v>
      </c>
      <c r="E19" s="7">
        <v>1529</v>
      </c>
      <c r="F19" s="7">
        <v>0</v>
      </c>
      <c r="G19" s="7">
        <v>0</v>
      </c>
      <c r="H19" s="8">
        <v>0</v>
      </c>
      <c r="I19" s="10">
        <v>40587</v>
      </c>
      <c r="J19" s="11">
        <v>10562</v>
      </c>
    </row>
    <row r="20" spans="1:10" ht="16.5" thickBot="1" x14ac:dyDescent="0.3">
      <c r="A20" s="25" t="s">
        <v>14</v>
      </c>
      <c r="B20" s="47">
        <f t="shared" ref="B20:J20" si="5">(B19/B17)</f>
        <v>7.4674940898345152</v>
      </c>
      <c r="C20" s="47" t="e">
        <f t="shared" si="5"/>
        <v>#DIV/0!</v>
      </c>
      <c r="D20" s="47">
        <f t="shared" si="5"/>
        <v>6.7080477278497082</v>
      </c>
      <c r="E20" s="47">
        <f t="shared" si="5"/>
        <v>7.0787037037037033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>
        <f t="shared" si="5"/>
        <v>6.9415084658799389</v>
      </c>
      <c r="J20" s="47">
        <f t="shared" si="5"/>
        <v>3.1037320011754335</v>
      </c>
    </row>
    <row r="21" spans="1:10" ht="16.5" thickBot="1" x14ac:dyDescent="0.3">
      <c r="A21" s="60" t="s">
        <v>17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354.58</v>
      </c>
      <c r="E23" s="4">
        <v>0</v>
      </c>
      <c r="F23" s="4">
        <v>0</v>
      </c>
      <c r="G23" s="4">
        <v>0</v>
      </c>
      <c r="H23" s="4">
        <v>0</v>
      </c>
      <c r="I23" s="4">
        <v>354.58</v>
      </c>
      <c r="J23" s="5">
        <v>0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27.637219598123121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1.8982804763207468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1662.58</v>
      </c>
      <c r="E25" s="7">
        <v>0</v>
      </c>
      <c r="F25" s="7">
        <v>0</v>
      </c>
      <c r="G25" s="7">
        <v>0</v>
      </c>
      <c r="H25" s="8">
        <v>0</v>
      </c>
      <c r="I25" s="10">
        <v>1662.58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>
        <f t="shared" si="7"/>
        <v>4.6888713407411586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>
        <f t="shared" si="7"/>
        <v>4.6888713407411586</v>
      </c>
      <c r="J26" s="47" t="e">
        <f t="shared" si="7"/>
        <v>#DIV/0!</v>
      </c>
    </row>
    <row r="27" spans="1:10" ht="16.5" thickBot="1" x14ac:dyDescent="0.3">
      <c r="A27" s="54" t="s">
        <v>18</v>
      </c>
      <c r="B27" s="55"/>
      <c r="C27" s="55"/>
      <c r="D27" s="55"/>
      <c r="E27" s="55"/>
      <c r="F27" s="55"/>
      <c r="G27" s="55"/>
      <c r="H27" s="55"/>
      <c r="I27" s="55"/>
      <c r="J27" s="56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6045.5</v>
      </c>
      <c r="C29" s="4">
        <v>202</v>
      </c>
      <c r="D29" s="4">
        <v>3023</v>
      </c>
      <c r="E29" s="4">
        <v>2266</v>
      </c>
      <c r="F29" s="4">
        <v>0</v>
      </c>
      <c r="G29" s="4">
        <v>0</v>
      </c>
      <c r="H29" s="4">
        <v>30</v>
      </c>
      <c r="I29" s="4">
        <v>11979</v>
      </c>
      <c r="J29" s="5">
        <v>4899.2</v>
      </c>
    </row>
    <row r="30" spans="1:10" ht="16.5" thickBot="1" x14ac:dyDescent="0.3">
      <c r="A30" s="22" t="s">
        <v>12</v>
      </c>
      <c r="B30" s="46">
        <f>(B29/B28)*100</f>
        <v>10.601358580191286</v>
      </c>
      <c r="C30" s="46">
        <f t="shared" ref="C30:J30" si="8">(C29/C28)*100</f>
        <v>3.948096216277492</v>
      </c>
      <c r="D30" s="46">
        <f t="shared" si="8"/>
        <v>47.167235388376859</v>
      </c>
      <c r="E30" s="46">
        <f t="shared" si="8"/>
        <v>15.939786156443445</v>
      </c>
      <c r="F30" s="46">
        <f t="shared" si="8"/>
        <v>0</v>
      </c>
      <c r="G30" s="46">
        <f t="shared" si="8"/>
        <v>0</v>
      </c>
      <c r="H30" s="46">
        <f t="shared" si="8"/>
        <v>2.8633604398121637</v>
      </c>
      <c r="I30" s="46">
        <f t="shared" si="8"/>
        <v>13.740525787602603</v>
      </c>
      <c r="J30" s="46">
        <f t="shared" si="8"/>
        <v>23.035199771303045</v>
      </c>
    </row>
    <row r="31" spans="1:10" ht="16.5" thickBot="1" x14ac:dyDescent="0.3">
      <c r="A31" s="23" t="s">
        <v>13</v>
      </c>
      <c r="B31" s="6">
        <v>28945.5</v>
      </c>
      <c r="C31" s="7">
        <v>1090</v>
      </c>
      <c r="D31" s="7">
        <v>16101.8</v>
      </c>
      <c r="E31" s="7">
        <v>9228</v>
      </c>
      <c r="F31" s="7">
        <v>0</v>
      </c>
      <c r="G31" s="7">
        <v>0</v>
      </c>
      <c r="H31" s="8">
        <v>135</v>
      </c>
      <c r="I31" s="10">
        <v>56265.3</v>
      </c>
      <c r="J31" s="11">
        <v>10749.77</v>
      </c>
    </row>
    <row r="32" spans="1:10" ht="16.5" thickBot="1" x14ac:dyDescent="0.3">
      <c r="A32" s="24" t="s">
        <v>14</v>
      </c>
      <c r="B32" s="47">
        <f t="shared" ref="B32:J32" si="9">(B31/B29)</f>
        <v>4.7879414440492924</v>
      </c>
      <c r="C32" s="47">
        <f t="shared" si="9"/>
        <v>5.3960396039603964</v>
      </c>
      <c r="D32" s="47">
        <f t="shared" si="9"/>
        <v>5.3264306979821363</v>
      </c>
      <c r="E32" s="47">
        <f t="shared" si="9"/>
        <v>4.0723742277140333</v>
      </c>
      <c r="F32" s="47" t="e">
        <f t="shared" si="9"/>
        <v>#DIV/0!</v>
      </c>
      <c r="G32" s="47" t="e">
        <f t="shared" si="9"/>
        <v>#DIV/0!</v>
      </c>
      <c r="H32" s="47">
        <f t="shared" si="9"/>
        <v>4.5</v>
      </c>
      <c r="I32" s="47">
        <f t="shared" si="9"/>
        <v>4.6969947407963941</v>
      </c>
      <c r="J32" s="47">
        <f t="shared" si="9"/>
        <v>2.1941888471587201</v>
      </c>
    </row>
    <row r="33" spans="1:10" ht="16.5" thickBot="1" x14ac:dyDescent="0.3">
      <c r="A33" s="54" t="s">
        <v>19</v>
      </c>
      <c r="B33" s="55"/>
      <c r="C33" s="55"/>
      <c r="D33" s="55"/>
      <c r="E33" s="55"/>
      <c r="F33" s="55"/>
      <c r="G33" s="55"/>
      <c r="H33" s="55"/>
      <c r="I33" s="55"/>
      <c r="J33" s="55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30</v>
      </c>
      <c r="C35" s="4">
        <v>0</v>
      </c>
      <c r="D35" s="4">
        <v>1164.01</v>
      </c>
      <c r="E35" s="4">
        <v>0</v>
      </c>
      <c r="F35" s="4">
        <v>0</v>
      </c>
      <c r="G35" s="4">
        <v>0</v>
      </c>
      <c r="H35" s="4">
        <v>0</v>
      </c>
      <c r="I35" s="26">
        <v>1194.01</v>
      </c>
      <c r="J35" s="5">
        <v>147.6</v>
      </c>
    </row>
    <row r="36" spans="1:10" ht="16.5" thickBot="1" x14ac:dyDescent="0.3">
      <c r="A36" s="22" t="s">
        <v>12</v>
      </c>
      <c r="B36" s="46">
        <f>(B35/B34)*100</f>
        <v>0.31259638388503119</v>
      </c>
      <c r="C36" s="46">
        <f t="shared" ref="C36:J36" si="10">(C35/C34)*100</f>
        <v>0</v>
      </c>
      <c r="D36" s="46">
        <f t="shared" si="10"/>
        <v>58.40374503271385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6.3818824471374507</v>
      </c>
      <c r="J36" s="46">
        <f t="shared" si="10"/>
        <v>2.7834194194420716</v>
      </c>
    </row>
    <row r="37" spans="1:10" ht="16.5" thickBot="1" x14ac:dyDescent="0.3">
      <c r="A37" s="23" t="s">
        <v>13</v>
      </c>
      <c r="B37" s="6">
        <v>225</v>
      </c>
      <c r="C37" s="7">
        <v>0</v>
      </c>
      <c r="D37" s="7">
        <v>6780.06</v>
      </c>
      <c r="E37" s="7">
        <v>0</v>
      </c>
      <c r="F37" s="7">
        <v>0</v>
      </c>
      <c r="G37" s="7">
        <v>0</v>
      </c>
      <c r="H37" s="8">
        <v>0</v>
      </c>
      <c r="I37" s="10">
        <v>7005.06</v>
      </c>
      <c r="J37" s="11">
        <v>495.93</v>
      </c>
    </row>
    <row r="38" spans="1:10" ht="16.5" thickBot="1" x14ac:dyDescent="0.3">
      <c r="A38" s="24" t="s">
        <v>14</v>
      </c>
      <c r="B38" s="47">
        <f t="shared" ref="B38:J38" si="11">(B37/B35)</f>
        <v>7.5</v>
      </c>
      <c r="C38" s="47" t="e">
        <f t="shared" si="11"/>
        <v>#DIV/0!</v>
      </c>
      <c r="D38" s="47">
        <f t="shared" si="11"/>
        <v>5.8247437736789207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>
        <f t="shared" si="11"/>
        <v>5.8668352861366326</v>
      </c>
      <c r="J38" s="47">
        <f t="shared" si="11"/>
        <v>3.3599593495934963</v>
      </c>
    </row>
    <row r="39" spans="1:10" ht="16.5" thickBot="1" x14ac:dyDescent="0.3">
      <c r="A39" s="54" t="s">
        <v>20</v>
      </c>
      <c r="B39" s="55"/>
      <c r="C39" s="55"/>
      <c r="D39" s="55"/>
      <c r="E39" s="55"/>
      <c r="F39" s="55"/>
      <c r="G39" s="55"/>
      <c r="H39" s="55"/>
      <c r="I39" s="55"/>
      <c r="J39" s="55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860</v>
      </c>
      <c r="C41" s="27">
        <v>0</v>
      </c>
      <c r="D41" s="27">
        <v>12469.8</v>
      </c>
      <c r="E41" s="27">
        <v>0</v>
      </c>
      <c r="F41" s="27">
        <v>0</v>
      </c>
      <c r="G41" s="27">
        <v>0</v>
      </c>
      <c r="H41" s="27">
        <v>0</v>
      </c>
      <c r="I41" s="4">
        <v>13329.8</v>
      </c>
      <c r="J41" s="28">
        <v>1012.24</v>
      </c>
    </row>
    <row r="42" spans="1:10" ht="16.5" thickBot="1" x14ac:dyDescent="0.3">
      <c r="A42" s="22" t="s">
        <v>12</v>
      </c>
      <c r="B42" s="46">
        <f>(B41/B40)*100</f>
        <v>1.5055882709771775</v>
      </c>
      <c r="C42" s="46">
        <f t="shared" ref="C42:J42" si="12">(C41/C40)*100</f>
        <v>0</v>
      </c>
      <c r="D42" s="46">
        <f t="shared" si="12"/>
        <v>77.043175144126181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13.088062182679689</v>
      </c>
      <c r="J42" s="46">
        <f t="shared" si="12"/>
        <v>3.462875283943184</v>
      </c>
    </row>
    <row r="43" spans="1:10" ht="16.5" thickBot="1" x14ac:dyDescent="0.3">
      <c r="A43" s="23" t="s">
        <v>13</v>
      </c>
      <c r="B43" s="29">
        <v>5429</v>
      </c>
      <c r="C43" s="29">
        <v>0</v>
      </c>
      <c r="D43" s="29">
        <v>68455</v>
      </c>
      <c r="E43" s="29">
        <v>0</v>
      </c>
      <c r="F43" s="29">
        <v>0</v>
      </c>
      <c r="G43" s="29">
        <v>0</v>
      </c>
      <c r="H43" s="29">
        <v>0</v>
      </c>
      <c r="I43" s="10">
        <v>73884</v>
      </c>
      <c r="J43" s="9">
        <v>3030</v>
      </c>
    </row>
    <row r="44" spans="1:10" ht="16.5" thickBot="1" x14ac:dyDescent="0.3">
      <c r="A44" s="25" t="s">
        <v>14</v>
      </c>
      <c r="B44" s="47">
        <f t="shared" ref="B44:J44" si="13">(B43/B41)</f>
        <v>6.3127906976744184</v>
      </c>
      <c r="C44" s="47" t="e">
        <f t="shared" si="13"/>
        <v>#DIV/0!</v>
      </c>
      <c r="D44" s="47">
        <f t="shared" si="13"/>
        <v>5.4896630258705033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>
        <f t="shared" si="13"/>
        <v>5.5427688337409418</v>
      </c>
      <c r="J44" s="47">
        <f t="shared" si="13"/>
        <v>2.9933612581996365</v>
      </c>
    </row>
    <row r="45" spans="1:10" ht="16.5" thickBot="1" x14ac:dyDescent="0.3">
      <c r="A45" s="54" t="s">
        <v>21</v>
      </c>
      <c r="B45" s="55"/>
      <c r="C45" s="55"/>
      <c r="D45" s="55"/>
      <c r="E45" s="55"/>
      <c r="F45" s="55"/>
      <c r="G45" s="55"/>
      <c r="H45" s="55"/>
      <c r="I45" s="55"/>
      <c r="J45" s="56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1415.44</v>
      </c>
      <c r="C47" s="4">
        <v>0</v>
      </c>
      <c r="D47" s="4">
        <v>3762.87</v>
      </c>
      <c r="E47" s="4">
        <v>75.180000000000007</v>
      </c>
      <c r="F47" s="4">
        <v>0</v>
      </c>
      <c r="G47" s="4">
        <v>0</v>
      </c>
      <c r="H47" s="4">
        <v>0</v>
      </c>
      <c r="I47" s="4">
        <v>5253.49</v>
      </c>
      <c r="J47" s="5">
        <v>2291.96</v>
      </c>
    </row>
    <row r="48" spans="1:10" ht="16.5" thickBot="1" x14ac:dyDescent="0.3">
      <c r="A48" s="22" t="s">
        <v>12</v>
      </c>
      <c r="B48" s="46">
        <f>(B47/B46)*100</f>
        <v>3.1796222390251767</v>
      </c>
      <c r="C48" s="46">
        <f t="shared" ref="C48:J48" si="14">(C47/C46)*100</f>
        <v>0</v>
      </c>
      <c r="D48" s="46">
        <f t="shared" si="14"/>
        <v>64.149415509249394</v>
      </c>
      <c r="E48" s="46">
        <f t="shared" si="14"/>
        <v>0.44837459735448254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6.5360352895568044</v>
      </c>
      <c r="J48" s="46">
        <f t="shared" si="14"/>
        <v>10.237965378813564</v>
      </c>
    </row>
    <row r="49" spans="1:10" ht="16.5" thickBot="1" x14ac:dyDescent="0.3">
      <c r="A49" s="23" t="s">
        <v>13</v>
      </c>
      <c r="B49" s="6">
        <v>8522.19</v>
      </c>
      <c r="C49" s="7">
        <v>0</v>
      </c>
      <c r="D49" s="7">
        <v>22387.72</v>
      </c>
      <c r="E49" s="7">
        <v>413.49</v>
      </c>
      <c r="F49" s="7">
        <v>0</v>
      </c>
      <c r="G49" s="7">
        <v>0</v>
      </c>
      <c r="H49" s="8">
        <v>0</v>
      </c>
      <c r="I49" s="10">
        <v>31323.4</v>
      </c>
      <c r="J49" s="11">
        <v>6798.07</v>
      </c>
    </row>
    <row r="50" spans="1:10" ht="16.5" thickBot="1" x14ac:dyDescent="0.3">
      <c r="A50" s="24" t="s">
        <v>14</v>
      </c>
      <c r="B50" s="47">
        <f t="shared" ref="B50:J50" si="15">(B49/B47)</f>
        <v>6.0208769004691121</v>
      </c>
      <c r="C50" s="47" t="e">
        <f t="shared" si="15"/>
        <v>#DIV/0!</v>
      </c>
      <c r="D50" s="47">
        <f t="shared" si="15"/>
        <v>5.9496395038893191</v>
      </c>
      <c r="E50" s="47">
        <f t="shared" si="15"/>
        <v>5.5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>
        <f t="shared" si="15"/>
        <v>5.9623983294914433</v>
      </c>
      <c r="J50" s="47">
        <f t="shared" si="15"/>
        <v>2.966050890940505</v>
      </c>
    </row>
    <row r="51" spans="1:10" ht="16.5" thickBot="1" x14ac:dyDescent="0.3">
      <c r="A51" s="54" t="s">
        <v>22</v>
      </c>
      <c r="B51" s="55"/>
      <c r="C51" s="55"/>
      <c r="D51" s="55"/>
      <c r="E51" s="55"/>
      <c r="F51" s="55"/>
      <c r="G51" s="55"/>
      <c r="H51" s="55"/>
      <c r="I51" s="55"/>
      <c r="J51" s="55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180</v>
      </c>
      <c r="C53" s="30">
        <v>0</v>
      </c>
      <c r="D53" s="30">
        <v>12278</v>
      </c>
      <c r="E53" s="30">
        <v>0</v>
      </c>
      <c r="F53" s="30">
        <v>0</v>
      </c>
      <c r="G53" s="30">
        <v>0</v>
      </c>
      <c r="H53" s="30">
        <v>0</v>
      </c>
      <c r="I53" s="4">
        <v>12458</v>
      </c>
      <c r="J53" s="12">
        <v>300</v>
      </c>
    </row>
    <row r="54" spans="1:10" ht="16.5" thickBot="1" x14ac:dyDescent="0.3">
      <c r="A54" s="22" t="s">
        <v>12</v>
      </c>
      <c r="B54" s="46">
        <f>(B53/B52)*100</f>
        <v>0.27391035796583824</v>
      </c>
      <c r="C54" s="46">
        <f t="shared" ref="C54:J54" si="16">(C53/C52)*100</f>
        <v>0</v>
      </c>
      <c r="D54" s="46">
        <f t="shared" si="16"/>
        <v>91.205211726384363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9.3686621185013195</v>
      </c>
      <c r="J54" s="46">
        <f t="shared" si="16"/>
        <v>0.84264431899030989</v>
      </c>
    </row>
    <row r="55" spans="1:10" ht="16.5" thickBot="1" x14ac:dyDescent="0.3">
      <c r="A55" s="23" t="s">
        <v>13</v>
      </c>
      <c r="B55" s="6">
        <v>1050</v>
      </c>
      <c r="C55" s="7">
        <v>0</v>
      </c>
      <c r="D55" s="7">
        <v>78496.28</v>
      </c>
      <c r="E55" s="7">
        <v>0</v>
      </c>
      <c r="F55" s="7">
        <v>0</v>
      </c>
      <c r="G55" s="7">
        <v>0</v>
      </c>
      <c r="H55" s="8">
        <v>0</v>
      </c>
      <c r="I55" s="10">
        <v>79546.28</v>
      </c>
      <c r="J55" s="11">
        <v>960</v>
      </c>
    </row>
    <row r="56" spans="1:10" ht="16.5" thickBot="1" x14ac:dyDescent="0.3">
      <c r="A56" s="24" t="s">
        <v>14</v>
      </c>
      <c r="B56" s="47">
        <f t="shared" ref="B56:J56" si="17">(B55/B53)</f>
        <v>5.833333333333333</v>
      </c>
      <c r="C56" s="47" t="e">
        <f t="shared" si="17"/>
        <v>#DIV/0!</v>
      </c>
      <c r="D56" s="47">
        <f t="shared" si="17"/>
        <v>6.3932464570776997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>
        <f t="shared" si="17"/>
        <v>6.3851565259271146</v>
      </c>
      <c r="J56" s="47">
        <f t="shared" si="17"/>
        <v>3.2</v>
      </c>
    </row>
    <row r="57" spans="1:10" ht="16.5" thickBot="1" x14ac:dyDescent="0.3">
      <c r="A57" s="54" t="s">
        <v>23</v>
      </c>
      <c r="B57" s="55"/>
      <c r="C57" s="55"/>
      <c r="D57" s="55"/>
      <c r="E57" s="55"/>
      <c r="F57" s="55"/>
      <c r="G57" s="55"/>
      <c r="H57" s="55"/>
      <c r="I57" s="55"/>
      <c r="J57" s="55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23397.33</v>
      </c>
      <c r="C59" s="4">
        <v>811</v>
      </c>
      <c r="D59" s="4">
        <v>8741.25</v>
      </c>
      <c r="E59" s="4">
        <v>1923.18</v>
      </c>
      <c r="F59" s="4">
        <v>118.08</v>
      </c>
      <c r="G59" s="4">
        <v>0</v>
      </c>
      <c r="H59" s="4">
        <v>40.19</v>
      </c>
      <c r="I59" s="4">
        <v>35031.03</v>
      </c>
      <c r="J59" s="5">
        <v>10107.48</v>
      </c>
    </row>
    <row r="60" spans="1:10" ht="16.5" thickBot="1" x14ac:dyDescent="0.3">
      <c r="A60" s="33" t="s">
        <v>12</v>
      </c>
      <c r="B60" s="46">
        <f>(B59/B58)*100</f>
        <v>25.633701251790459</v>
      </c>
      <c r="C60" s="46">
        <f t="shared" ref="C60:J60" si="18">(C59/C58)*100</f>
        <v>9.210403781376133</v>
      </c>
      <c r="D60" s="46">
        <f t="shared" si="18"/>
        <v>81.987086535593633</v>
      </c>
      <c r="E60" s="46">
        <f t="shared" si="18"/>
        <v>7.6290570447727806</v>
      </c>
      <c r="F60" s="46">
        <f t="shared" si="18"/>
        <v>5.8850794695055395</v>
      </c>
      <c r="G60" s="46">
        <f t="shared" si="18"/>
        <v>0</v>
      </c>
      <c r="H60" s="46">
        <f t="shared" si="18"/>
        <v>2.0673549276502934</v>
      </c>
      <c r="I60" s="46">
        <f t="shared" si="18"/>
        <v>24.58763750563611</v>
      </c>
      <c r="J60" s="46">
        <f t="shared" si="18"/>
        <v>31.156691573574019</v>
      </c>
    </row>
    <row r="61" spans="1:10" ht="16.5" thickBot="1" x14ac:dyDescent="0.3">
      <c r="A61" s="34" t="s">
        <v>13</v>
      </c>
      <c r="B61" s="6">
        <v>144856.79</v>
      </c>
      <c r="C61" s="7">
        <v>4863</v>
      </c>
      <c r="D61" s="7">
        <v>53411.24</v>
      </c>
      <c r="E61" s="7">
        <v>10678.71</v>
      </c>
      <c r="F61" s="7">
        <v>448.7</v>
      </c>
      <c r="G61" s="7">
        <v>0</v>
      </c>
      <c r="H61" s="8">
        <v>196.12</v>
      </c>
      <c r="I61" s="10">
        <v>214454.56</v>
      </c>
      <c r="J61" s="11">
        <v>26299.61</v>
      </c>
    </row>
    <row r="62" spans="1:10" ht="16.5" thickBot="1" x14ac:dyDescent="0.3">
      <c r="A62" s="52" t="s">
        <v>14</v>
      </c>
      <c r="B62" s="47">
        <f t="shared" ref="B62:J62" si="19">(B61/B59)</f>
        <v>6.1911675392021221</v>
      </c>
      <c r="C62" s="47">
        <f t="shared" si="19"/>
        <v>5.9963008631319354</v>
      </c>
      <c r="D62" s="47">
        <f t="shared" si="19"/>
        <v>6.1102519662519663</v>
      </c>
      <c r="E62" s="47">
        <f t="shared" si="19"/>
        <v>5.5526315789473681</v>
      </c>
      <c r="F62" s="47">
        <f t="shared" si="19"/>
        <v>3.7999661246612466</v>
      </c>
      <c r="G62" s="47" t="e">
        <f t="shared" si="19"/>
        <v>#DIV/0!</v>
      </c>
      <c r="H62" s="47">
        <f t="shared" si="19"/>
        <v>4.8798208509579499</v>
      </c>
      <c r="I62" s="47">
        <f t="shared" si="19"/>
        <v>6.1218456893788167</v>
      </c>
      <c r="J62" s="47">
        <f t="shared" si="19"/>
        <v>2.6019947603161224</v>
      </c>
    </row>
    <row r="63" spans="1:10" ht="16.5" thickBot="1" x14ac:dyDescent="0.3">
      <c r="A63" s="65" t="s">
        <v>24</v>
      </c>
      <c r="B63" s="66"/>
      <c r="C63" s="66"/>
      <c r="D63" s="66"/>
      <c r="E63" s="66"/>
      <c r="F63" s="66"/>
      <c r="G63" s="66"/>
      <c r="H63" s="66"/>
      <c r="I63" s="66"/>
      <c r="J63" s="69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4150.32</v>
      </c>
      <c r="C65" s="4">
        <v>0</v>
      </c>
      <c r="D65" s="13">
        <v>1992.18</v>
      </c>
      <c r="E65" s="14">
        <v>3887.54</v>
      </c>
      <c r="F65" s="4">
        <v>0</v>
      </c>
      <c r="G65" s="4">
        <v>0</v>
      </c>
      <c r="H65" s="4">
        <v>0</v>
      </c>
      <c r="I65" s="4">
        <v>10030.040000000001</v>
      </c>
      <c r="J65" s="5">
        <v>4085.81</v>
      </c>
    </row>
    <row r="66" spans="1:10" ht="16.5" thickBot="1" x14ac:dyDescent="0.3">
      <c r="A66" s="22" t="s">
        <v>12</v>
      </c>
      <c r="B66" s="46">
        <f>(B65/B64)*100</f>
        <v>10.4798544750831</v>
      </c>
      <c r="C66" s="46">
        <f t="shared" ref="C66:J66" si="20">(C65/C64)*100</f>
        <v>0</v>
      </c>
      <c r="D66" s="46">
        <f t="shared" si="20"/>
        <v>65.903376912083843</v>
      </c>
      <c r="E66" s="46">
        <f t="shared" si="20"/>
        <v>12.077193832694919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11.366509659114863</v>
      </c>
      <c r="J66" s="46">
        <f t="shared" si="20"/>
        <v>18.90861751956087</v>
      </c>
    </row>
    <row r="67" spans="1:10" ht="16.5" thickBot="1" x14ac:dyDescent="0.3">
      <c r="A67" s="23" t="s">
        <v>13</v>
      </c>
      <c r="B67" s="6">
        <v>28645.24</v>
      </c>
      <c r="C67" s="7">
        <v>0</v>
      </c>
      <c r="D67" s="7">
        <v>11633.27</v>
      </c>
      <c r="E67" s="7">
        <v>26098.48</v>
      </c>
      <c r="F67" s="7">
        <v>0</v>
      </c>
      <c r="G67" s="7">
        <v>0</v>
      </c>
      <c r="H67" s="8">
        <v>0</v>
      </c>
      <c r="I67" s="10">
        <v>66376.990000000005</v>
      </c>
      <c r="J67" s="11">
        <v>13848.45</v>
      </c>
    </row>
    <row r="68" spans="1:10" ht="16.5" thickBot="1" x14ac:dyDescent="0.3">
      <c r="A68" s="53" t="s">
        <v>14</v>
      </c>
      <c r="B68" s="47">
        <f t="shared" ref="B68:J68" si="21">(B67/B65)</f>
        <v>6.9019352724609195</v>
      </c>
      <c r="C68" s="47" t="e">
        <f t="shared" si="21"/>
        <v>#DIV/0!</v>
      </c>
      <c r="D68" s="47">
        <f t="shared" si="21"/>
        <v>5.8394673172102927</v>
      </c>
      <c r="E68" s="47">
        <f t="shared" si="21"/>
        <v>6.7133662933371747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>
        <f t="shared" si="21"/>
        <v>6.617819071509186</v>
      </c>
      <c r="J68" s="47">
        <f t="shared" si="21"/>
        <v>3.3894013671707692</v>
      </c>
    </row>
    <row r="69" spans="1:10" ht="16.5" thickBot="1" x14ac:dyDescent="0.3">
      <c r="A69" s="67" t="s">
        <v>25</v>
      </c>
      <c r="B69" s="68"/>
      <c r="C69" s="68"/>
      <c r="D69" s="68"/>
      <c r="E69" s="68"/>
      <c r="F69" s="68"/>
      <c r="G69" s="68"/>
      <c r="H69" s="68"/>
      <c r="I69" s="68"/>
      <c r="J69" s="68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6694.49</v>
      </c>
      <c r="C71" s="4">
        <v>2.31</v>
      </c>
      <c r="D71" s="4">
        <v>3007.31</v>
      </c>
      <c r="E71" s="4">
        <v>1953.7</v>
      </c>
      <c r="F71" s="4">
        <v>0</v>
      </c>
      <c r="G71" s="4">
        <v>0</v>
      </c>
      <c r="H71" s="4">
        <v>0</v>
      </c>
      <c r="I71" s="4">
        <v>11657.81</v>
      </c>
      <c r="J71" s="12">
        <v>2755.68</v>
      </c>
    </row>
    <row r="72" spans="1:10" ht="16.5" thickBot="1" x14ac:dyDescent="0.3">
      <c r="A72" s="22" t="s">
        <v>12</v>
      </c>
      <c r="B72" s="46">
        <f>(B71/B70)*100</f>
        <v>25.920067958729163</v>
      </c>
      <c r="C72" s="46">
        <f t="shared" ref="C72:J72" si="22">(C71/C70)*100</f>
        <v>4.8792542978626334E-2</v>
      </c>
      <c r="D72" s="46">
        <f t="shared" si="22"/>
        <v>92.357278643314075</v>
      </c>
      <c r="E72" s="46">
        <f t="shared" si="22"/>
        <v>24.23452300028282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26.304168053385386</v>
      </c>
      <c r="J72" s="46">
        <f t="shared" si="22"/>
        <v>21.935865962344891</v>
      </c>
    </row>
    <row r="73" spans="1:10" ht="16.5" thickBot="1" x14ac:dyDescent="0.3">
      <c r="A73" s="23" t="s">
        <v>13</v>
      </c>
      <c r="B73" s="6">
        <v>48649.51</v>
      </c>
      <c r="C73" s="7">
        <v>7.6</v>
      </c>
      <c r="D73" s="7">
        <v>17614.310000000001</v>
      </c>
      <c r="E73" s="7">
        <v>12985.91</v>
      </c>
      <c r="F73" s="7">
        <v>0</v>
      </c>
      <c r="G73" s="7">
        <v>0</v>
      </c>
      <c r="H73" s="8">
        <v>0</v>
      </c>
      <c r="I73" s="10">
        <v>79284.19</v>
      </c>
      <c r="J73" s="9">
        <v>7431.02</v>
      </c>
    </row>
    <row r="74" spans="1:10" ht="16.5" thickBot="1" x14ac:dyDescent="0.3">
      <c r="A74" s="50" t="s">
        <v>14</v>
      </c>
      <c r="B74" s="47">
        <f t="shared" ref="B74:J74" si="23">(B73/B71)</f>
        <v>7.2670972695455518</v>
      </c>
      <c r="C74" s="47">
        <f t="shared" si="23"/>
        <v>3.2900432900432897</v>
      </c>
      <c r="D74" s="47">
        <f t="shared" si="23"/>
        <v>5.8571647086598997</v>
      </c>
      <c r="E74" s="47">
        <f t="shared" si="23"/>
        <v>6.6468290935148691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>
        <f t="shared" si="23"/>
        <v>6.8009506073610746</v>
      </c>
      <c r="J74" s="47">
        <f t="shared" si="23"/>
        <v>2.6966193462230743</v>
      </c>
    </row>
    <row r="75" spans="1:10" ht="16.5" thickBot="1" x14ac:dyDescent="0.3">
      <c r="A75" s="65" t="s">
        <v>26</v>
      </c>
      <c r="B75" s="66"/>
      <c r="C75" s="66"/>
      <c r="D75" s="66"/>
      <c r="E75" s="66"/>
      <c r="F75" s="66"/>
      <c r="G75" s="66"/>
      <c r="H75" s="66"/>
      <c r="I75" s="66"/>
      <c r="J75" s="66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9">
        <v>2007.43</v>
      </c>
      <c r="C77" s="4">
        <v>1</v>
      </c>
      <c r="D77" s="4">
        <v>2398.33</v>
      </c>
      <c r="E77" s="4">
        <v>185.43</v>
      </c>
      <c r="F77" s="4">
        <v>0</v>
      </c>
      <c r="G77" s="4">
        <v>0</v>
      </c>
      <c r="H77" s="4">
        <v>0</v>
      </c>
      <c r="I77" s="4">
        <v>4591.1899999999996</v>
      </c>
      <c r="J77" s="5">
        <v>599.59</v>
      </c>
    </row>
    <row r="78" spans="1:10" ht="16.5" thickBot="1" x14ac:dyDescent="0.3">
      <c r="A78" s="22" t="s">
        <v>12</v>
      </c>
      <c r="B78" s="46">
        <f>(B77/B76)*100</f>
        <v>5.5425618710905633</v>
      </c>
      <c r="C78" s="46">
        <f t="shared" ref="C78:J78" si="24">(C77/C76)*100</f>
        <v>2.6781362314338204E-2</v>
      </c>
      <c r="D78" s="46">
        <f t="shared" si="24"/>
        <v>54.050405547630156</v>
      </c>
      <c r="E78" s="46">
        <f t="shared" si="24"/>
        <v>1.5302800355522106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7.489961729527157</v>
      </c>
      <c r="J78" s="46">
        <f t="shared" si="24"/>
        <v>3.4707714607062874</v>
      </c>
    </row>
    <row r="79" spans="1:10" ht="16.5" thickBot="1" x14ac:dyDescent="0.3">
      <c r="A79" s="23" t="s">
        <v>13</v>
      </c>
      <c r="B79" s="6">
        <v>13206.76</v>
      </c>
      <c r="C79" s="7">
        <v>0</v>
      </c>
      <c r="D79" s="7">
        <v>13850.91</v>
      </c>
      <c r="E79" s="7">
        <v>1138.42</v>
      </c>
      <c r="F79" s="7">
        <v>0</v>
      </c>
      <c r="G79" s="7">
        <v>0</v>
      </c>
      <c r="H79" s="8">
        <v>0</v>
      </c>
      <c r="I79" s="10">
        <v>28196.09</v>
      </c>
      <c r="J79" s="9">
        <v>1885.2</v>
      </c>
    </row>
    <row r="80" spans="1:10" ht="16.5" thickBot="1" x14ac:dyDescent="0.3">
      <c r="A80" s="24" t="s">
        <v>14</v>
      </c>
      <c r="B80" s="47">
        <f t="shared" ref="B80:J80" si="25">(B79/B77)</f>
        <v>6.5789392407207226</v>
      </c>
      <c r="C80" s="47">
        <f t="shared" si="25"/>
        <v>0</v>
      </c>
      <c r="D80" s="47">
        <f t="shared" si="25"/>
        <v>5.7752310983059045</v>
      </c>
      <c r="E80" s="47">
        <f t="shared" si="25"/>
        <v>6.1393517769508712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6.1413467967999589</v>
      </c>
      <c r="J80" s="47">
        <f t="shared" si="25"/>
        <v>3.1441485014760087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57" t="s">
        <v>31</v>
      </c>
      <c r="B85" s="57"/>
      <c r="C85" s="57"/>
      <c r="D85" s="57"/>
      <c r="E85" s="57"/>
      <c r="F85" s="57"/>
      <c r="G85" s="57"/>
      <c r="H85" s="57"/>
      <c r="I85" s="57"/>
      <c r="J85" s="57"/>
    </row>
    <row r="86" spans="1:10" ht="16.5" thickBot="1" x14ac:dyDescent="0.3">
      <c r="A86" s="62" t="s">
        <v>29</v>
      </c>
      <c r="B86" s="63"/>
      <c r="C86" s="63"/>
      <c r="D86" s="63"/>
      <c r="E86" s="63"/>
      <c r="F86" s="63"/>
      <c r="G86" s="63"/>
      <c r="H86" s="63"/>
      <c r="I86" s="63"/>
      <c r="J86" s="64"/>
    </row>
    <row r="87" spans="1:10" ht="17.25" thickTop="1" thickBot="1" x14ac:dyDescent="0.3">
      <c r="A87" s="15" t="s">
        <v>36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54543.67</v>
      </c>
      <c r="C89" s="49">
        <f t="shared" ref="C89:J89" si="26">C5+C11+C17+C23+C29+C35+C41+C47+C53+C59+C65+C71+C77</f>
        <v>1016.31</v>
      </c>
      <c r="D89" s="49">
        <f t="shared" si="26"/>
        <v>84759.069999999992</v>
      </c>
      <c r="E89" s="49">
        <f t="shared" si="26"/>
        <v>10507.03</v>
      </c>
      <c r="F89" s="49">
        <f t="shared" si="26"/>
        <v>118.08</v>
      </c>
      <c r="G89" s="49">
        <f t="shared" si="26"/>
        <v>0</v>
      </c>
      <c r="H89" s="49">
        <f t="shared" si="26"/>
        <v>185.59</v>
      </c>
      <c r="I89" s="49">
        <f t="shared" si="26"/>
        <v>151541.25</v>
      </c>
      <c r="J89" s="49">
        <f t="shared" si="26"/>
        <v>39352.839999999997</v>
      </c>
    </row>
    <row r="90" spans="1:10" ht="15.75" thickBot="1" x14ac:dyDescent="0.3">
      <c r="A90" s="44" t="s">
        <v>12</v>
      </c>
      <c r="B90" s="46">
        <f>(B89/B88)*100</f>
        <v>7.6872129336618009</v>
      </c>
      <c r="C90" s="46">
        <f t="shared" ref="C90:J90" si="27">(C89/C88)*100</f>
        <v>1.3506247391936466</v>
      </c>
      <c r="D90" s="46">
        <f t="shared" si="27"/>
        <v>76.35536768990228</v>
      </c>
      <c r="E90" s="46">
        <f t="shared" si="27"/>
        <v>4.8702953252992929</v>
      </c>
      <c r="F90" s="46">
        <f t="shared" si="27"/>
        <v>0.4694303743874208</v>
      </c>
      <c r="G90" s="46">
        <f t="shared" si="27"/>
        <v>0</v>
      </c>
      <c r="H90" s="46">
        <f t="shared" si="27"/>
        <v>0.45425274212351591</v>
      </c>
      <c r="I90" s="46">
        <f t="shared" si="27"/>
        <v>12.268027987193625</v>
      </c>
      <c r="J90" s="46">
        <f t="shared" si="27"/>
        <v>11.496082806253334</v>
      </c>
    </row>
    <row r="91" spans="1:10" ht="15.75" thickBot="1" x14ac:dyDescent="0.3">
      <c r="A91" s="45" t="s">
        <v>13</v>
      </c>
      <c r="B91" s="49">
        <f>B7+B13+B19+B25+B31+B37+B43+B49+B55+B61+B67+B73+B79</f>
        <v>344468.66000000003</v>
      </c>
      <c r="C91" s="49">
        <f t="shared" ref="C91:J91" si="28">C7+C13+C19+C25+C31+C37+C43+C49+C55+C61+C67+C73+C79</f>
        <v>5960.6</v>
      </c>
      <c r="D91" s="49">
        <f t="shared" si="28"/>
        <v>508376.06999999995</v>
      </c>
      <c r="E91" s="49">
        <f t="shared" si="28"/>
        <v>62072.009999999995</v>
      </c>
      <c r="F91" s="49">
        <f t="shared" si="28"/>
        <v>448.7</v>
      </c>
      <c r="G91" s="49">
        <f t="shared" si="28"/>
        <v>0</v>
      </c>
      <c r="H91" s="49">
        <f t="shared" si="28"/>
        <v>1023.52</v>
      </c>
      <c r="I91" s="49">
        <f t="shared" si="28"/>
        <v>923141.41999999981</v>
      </c>
      <c r="J91" s="49">
        <f t="shared" si="28"/>
        <v>112210.49</v>
      </c>
    </row>
    <row r="92" spans="1:10" ht="15.75" thickBot="1" x14ac:dyDescent="0.3">
      <c r="A92" s="44" t="s">
        <v>14</v>
      </c>
      <c r="B92" s="47">
        <f t="shared" ref="B92:J92" si="29">(B91/B89)</f>
        <v>6.3154653876425995</v>
      </c>
      <c r="C92" s="47">
        <f t="shared" si="29"/>
        <v>5.8649427832059127</v>
      </c>
      <c r="D92" s="47">
        <f t="shared" si="29"/>
        <v>5.9978958004140441</v>
      </c>
      <c r="E92" s="47">
        <f t="shared" si="29"/>
        <v>5.9076646778395032</v>
      </c>
      <c r="F92" s="47">
        <f t="shared" si="29"/>
        <v>3.7999661246612466</v>
      </c>
      <c r="G92" s="47" t="e">
        <f t="shared" si="29"/>
        <v>#DIV/0!</v>
      </c>
      <c r="H92" s="47">
        <f t="shared" si="29"/>
        <v>5.5149523142410688</v>
      </c>
      <c r="I92" s="47">
        <f t="shared" si="29"/>
        <v>6.0916840794173188</v>
      </c>
      <c r="J92" s="47">
        <f t="shared" si="29"/>
        <v>2.851394969206797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" priority="2">
      <formula>#REF!=100</formula>
    </cfRule>
  </conditionalFormatting>
  <conditionalFormatting sqref="D65">
    <cfRule type="cellIs" dxfId="0" priority="1" operator="greaterThan">
      <formula>#REF!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6. 7. 2021</vt:lpstr>
      <vt:lpstr>12. 7. 2021</vt:lpstr>
      <vt:lpstr>19. 7. 2021</vt:lpstr>
      <vt:lpstr>25. 7. 2021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Šindelková Tereza</dc:creator>
  <cp:lastModifiedBy>Kůst František</cp:lastModifiedBy>
  <dcterms:created xsi:type="dcterms:W3CDTF">2021-03-15T07:58:23Z</dcterms:created>
  <dcterms:modified xsi:type="dcterms:W3CDTF">2021-07-26T10:26:51Z</dcterms:modified>
</cp:coreProperties>
</file>