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f04982\Desktop\Žně 2021\"/>
    </mc:Choice>
  </mc:AlternateContent>
  <bookViews>
    <workbookView xWindow="0" yWindow="0" windowWidth="28800" windowHeight="15390" firstSheet="4" activeTab="9"/>
  </bookViews>
  <sheets>
    <sheet name="6. 7. 2021" sheetId="12" r:id="rId1"/>
    <sheet name="12. 7. 2021" sheetId="2" r:id="rId2"/>
    <sheet name="19. 7. 2021" sheetId="3" r:id="rId3"/>
    <sheet name="25. 7. 2021" sheetId="4" r:id="rId4"/>
    <sheet name="1. 8. 2021" sheetId="14" r:id="rId5"/>
    <sheet name="8. 8. 2021" sheetId="15" r:id="rId6"/>
    <sheet name="15. 8. 2021" sheetId="19" r:id="rId7"/>
    <sheet name="22. 8. 2021" sheetId="21" r:id="rId8"/>
    <sheet name="25. 8. 2021" sheetId="20" r:id="rId9"/>
    <sheet name="29. 8. 2021" sheetId="22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22" l="1"/>
  <c r="C36" i="22"/>
  <c r="I38" i="22"/>
  <c r="J38" i="22"/>
  <c r="H38" i="22"/>
  <c r="D38" i="22"/>
  <c r="J36" i="22"/>
  <c r="F36" i="22"/>
  <c r="B36" i="22"/>
  <c r="I36" i="22"/>
  <c r="H36" i="22"/>
  <c r="E36" i="22"/>
  <c r="D36" i="22"/>
  <c r="I34" i="22"/>
  <c r="B60" i="22" l="1"/>
  <c r="B62" i="22"/>
  <c r="G62" i="22"/>
  <c r="J62" i="22"/>
  <c r="I62" i="22"/>
  <c r="H62" i="22"/>
  <c r="F62" i="22"/>
  <c r="E62" i="22"/>
  <c r="D62" i="22"/>
  <c r="E60" i="22"/>
  <c r="J60" i="22"/>
  <c r="H60" i="22"/>
  <c r="G60" i="22"/>
  <c r="F60" i="22"/>
  <c r="D60" i="22"/>
  <c r="C60" i="22"/>
  <c r="I58" i="22"/>
  <c r="I60" i="22" s="1"/>
  <c r="C62" i="22" l="1"/>
  <c r="J91" i="22" l="1"/>
  <c r="I91" i="22"/>
  <c r="H91" i="22"/>
  <c r="G91" i="22"/>
  <c r="F91" i="22"/>
  <c r="E91" i="22"/>
  <c r="D91" i="22"/>
  <c r="C91" i="22"/>
  <c r="B91" i="22"/>
  <c r="J89" i="22"/>
  <c r="J90" i="22" s="1"/>
  <c r="I89" i="22"/>
  <c r="I90" i="22" s="1"/>
  <c r="H89" i="22"/>
  <c r="H90" i="22" s="1"/>
  <c r="G89" i="22"/>
  <c r="G90" i="22" s="1"/>
  <c r="F89" i="22"/>
  <c r="F90" i="22" s="1"/>
  <c r="E89" i="22"/>
  <c r="E90" i="22" s="1"/>
  <c r="D89" i="22"/>
  <c r="D90" i="22" s="1"/>
  <c r="C89" i="22"/>
  <c r="C90" i="22" s="1"/>
  <c r="B89" i="22"/>
  <c r="B90" i="22" s="1"/>
  <c r="I88" i="22"/>
  <c r="J92" i="22" l="1"/>
  <c r="G92" i="22"/>
  <c r="F92" i="22"/>
  <c r="C92" i="22"/>
  <c r="B92" i="22"/>
  <c r="D92" i="22"/>
  <c r="H92" i="22"/>
  <c r="E92" i="22"/>
  <c r="I92" i="22"/>
  <c r="B50" i="20"/>
  <c r="B48" i="20"/>
  <c r="G50" i="20"/>
  <c r="C50" i="20"/>
  <c r="J50" i="20"/>
  <c r="I50" i="20"/>
  <c r="H50" i="20"/>
  <c r="F50" i="20"/>
  <c r="E50" i="20"/>
  <c r="D50" i="20"/>
  <c r="I48" i="20"/>
  <c r="E48" i="20"/>
  <c r="J48" i="20"/>
  <c r="H48" i="20"/>
  <c r="G48" i="20"/>
  <c r="F48" i="20"/>
  <c r="D48" i="20"/>
  <c r="C48" i="20"/>
  <c r="I46" i="20"/>
  <c r="J56" i="20" l="1"/>
  <c r="H56" i="20"/>
  <c r="G56" i="20"/>
  <c r="F56" i="20"/>
  <c r="D56" i="20"/>
  <c r="C56" i="20"/>
  <c r="B56" i="20"/>
  <c r="G54" i="20"/>
  <c r="C54" i="20"/>
  <c r="J54" i="20"/>
  <c r="I56" i="20"/>
  <c r="H54" i="20"/>
  <c r="F54" i="20"/>
  <c r="E56" i="20"/>
  <c r="D54" i="20"/>
  <c r="B54" i="20"/>
  <c r="I52" i="20"/>
  <c r="I54" i="20" l="1"/>
  <c r="G38" i="20"/>
  <c r="J26" i="21" l="1"/>
  <c r="F26" i="21"/>
  <c r="B26" i="21"/>
  <c r="I26" i="21"/>
  <c r="H26" i="21"/>
  <c r="E26" i="21"/>
  <c r="D26" i="21"/>
  <c r="C26" i="21"/>
  <c r="H24" i="21"/>
  <c r="D24" i="21"/>
  <c r="J24" i="21"/>
  <c r="I24" i="21"/>
  <c r="F24" i="21"/>
  <c r="E24" i="21"/>
  <c r="C24" i="21"/>
  <c r="B24" i="21"/>
  <c r="I22" i="21"/>
  <c r="J91" i="21" l="1"/>
  <c r="I91" i="21"/>
  <c r="H91" i="21"/>
  <c r="G91" i="21"/>
  <c r="F91" i="21"/>
  <c r="E91" i="21"/>
  <c r="D91" i="21"/>
  <c r="C91" i="21"/>
  <c r="B91" i="21"/>
  <c r="J89" i="21"/>
  <c r="J90" i="21" s="1"/>
  <c r="I89" i="21"/>
  <c r="H89" i="21"/>
  <c r="H90" i="21" s="1"/>
  <c r="G89" i="21"/>
  <c r="G90" i="21" s="1"/>
  <c r="F89" i="21"/>
  <c r="F90" i="21" s="1"/>
  <c r="E89" i="21"/>
  <c r="D89" i="21"/>
  <c r="D90" i="21" s="1"/>
  <c r="C89" i="21"/>
  <c r="C90" i="21" s="1"/>
  <c r="B89" i="21"/>
  <c r="B90" i="21" s="1"/>
  <c r="I88" i="21"/>
  <c r="J91" i="20"/>
  <c r="I91" i="20"/>
  <c r="H91" i="20"/>
  <c r="G91" i="20"/>
  <c r="F91" i="20"/>
  <c r="E91" i="20"/>
  <c r="D91" i="20"/>
  <c r="C91" i="20"/>
  <c r="B91" i="20"/>
  <c r="J89" i="20"/>
  <c r="J90" i="20" s="1"/>
  <c r="I89" i="20"/>
  <c r="H89" i="20"/>
  <c r="H90" i="20" s="1"/>
  <c r="G89" i="20"/>
  <c r="G90" i="20" s="1"/>
  <c r="F89" i="20"/>
  <c r="F90" i="20" s="1"/>
  <c r="E89" i="20"/>
  <c r="D89" i="20"/>
  <c r="D90" i="20" s="1"/>
  <c r="C89" i="20"/>
  <c r="C90" i="20" s="1"/>
  <c r="B89" i="20"/>
  <c r="B90" i="20" s="1"/>
  <c r="I88" i="20"/>
  <c r="I92" i="19"/>
  <c r="E92" i="19"/>
  <c r="J91" i="19"/>
  <c r="J92" i="19" s="1"/>
  <c r="I91" i="19"/>
  <c r="H91" i="19"/>
  <c r="G91" i="19"/>
  <c r="G92" i="19" s="1"/>
  <c r="F91" i="19"/>
  <c r="F92" i="19" s="1"/>
  <c r="E91" i="19"/>
  <c r="D91" i="19"/>
  <c r="C91" i="19"/>
  <c r="C92" i="19" s="1"/>
  <c r="B91" i="19"/>
  <c r="B92" i="19" s="1"/>
  <c r="J90" i="19"/>
  <c r="G90" i="19"/>
  <c r="F90" i="19"/>
  <c r="C90" i="19"/>
  <c r="B90" i="19"/>
  <c r="J89" i="19"/>
  <c r="I89" i="19"/>
  <c r="I90" i="19" s="1"/>
  <c r="H89" i="19"/>
  <c r="H92" i="19" s="1"/>
  <c r="G89" i="19"/>
  <c r="F89" i="19"/>
  <c r="E89" i="19"/>
  <c r="E90" i="19" s="1"/>
  <c r="D89" i="19"/>
  <c r="D92" i="19" s="1"/>
  <c r="C89" i="19"/>
  <c r="B89" i="19"/>
  <c r="I88" i="19"/>
  <c r="J80" i="19"/>
  <c r="I80" i="19"/>
  <c r="H80" i="19"/>
  <c r="G80" i="19"/>
  <c r="F80" i="19"/>
  <c r="E80" i="19"/>
  <c r="D80" i="19"/>
  <c r="C80" i="19"/>
  <c r="B80" i="19"/>
  <c r="J78" i="19"/>
  <c r="H78" i="19"/>
  <c r="G78" i="19"/>
  <c r="F78" i="19"/>
  <c r="E78" i="19"/>
  <c r="D78" i="19"/>
  <c r="C78" i="19"/>
  <c r="B78" i="19"/>
  <c r="I76" i="19"/>
  <c r="I78" i="19" s="1"/>
  <c r="J74" i="19"/>
  <c r="I74" i="19"/>
  <c r="H74" i="19"/>
  <c r="G74" i="19"/>
  <c r="F74" i="19"/>
  <c r="E74" i="19"/>
  <c r="D74" i="19"/>
  <c r="C74" i="19"/>
  <c r="B74" i="19"/>
  <c r="J72" i="19"/>
  <c r="H72" i="19"/>
  <c r="G72" i="19"/>
  <c r="F72" i="19"/>
  <c r="E72" i="19"/>
  <c r="D72" i="19"/>
  <c r="C72" i="19"/>
  <c r="B72" i="19"/>
  <c r="I70" i="19"/>
  <c r="I72" i="19" s="1"/>
  <c r="J68" i="19"/>
  <c r="I68" i="19"/>
  <c r="H68" i="19"/>
  <c r="G68" i="19"/>
  <c r="F68" i="19"/>
  <c r="E68" i="19"/>
  <c r="D68" i="19"/>
  <c r="C68" i="19"/>
  <c r="B68" i="19"/>
  <c r="J66" i="19"/>
  <c r="H66" i="19"/>
  <c r="G66" i="19"/>
  <c r="F66" i="19"/>
  <c r="E66" i="19"/>
  <c r="D66" i="19"/>
  <c r="C66" i="19"/>
  <c r="B66" i="19"/>
  <c r="I64" i="19"/>
  <c r="I66" i="19" s="1"/>
  <c r="J62" i="19"/>
  <c r="I62" i="19"/>
  <c r="H62" i="19"/>
  <c r="G62" i="19"/>
  <c r="F62" i="19"/>
  <c r="E62" i="19"/>
  <c r="D62" i="19"/>
  <c r="C62" i="19"/>
  <c r="B62" i="19"/>
  <c r="J60" i="19"/>
  <c r="H60" i="19"/>
  <c r="G60" i="19"/>
  <c r="F60" i="19"/>
  <c r="E60" i="19"/>
  <c r="D60" i="19"/>
  <c r="C60" i="19"/>
  <c r="B60" i="19"/>
  <c r="I58" i="19"/>
  <c r="I60" i="19" s="1"/>
  <c r="J56" i="19"/>
  <c r="I56" i="19"/>
  <c r="H56" i="19"/>
  <c r="G56" i="19"/>
  <c r="F56" i="19"/>
  <c r="E56" i="19"/>
  <c r="D56" i="19"/>
  <c r="C56" i="19"/>
  <c r="B56" i="19"/>
  <c r="J54" i="19"/>
  <c r="H54" i="19"/>
  <c r="G54" i="19"/>
  <c r="F54" i="19"/>
  <c r="E54" i="19"/>
  <c r="D54" i="19"/>
  <c r="C54" i="19"/>
  <c r="B54" i="19"/>
  <c r="I52" i="19"/>
  <c r="I54" i="19" s="1"/>
  <c r="J50" i="19"/>
  <c r="I50" i="19"/>
  <c r="H50" i="19"/>
  <c r="G50" i="19"/>
  <c r="F50" i="19"/>
  <c r="E50" i="19"/>
  <c r="D50" i="19"/>
  <c r="C50" i="19"/>
  <c r="B50" i="19"/>
  <c r="J48" i="19"/>
  <c r="H48" i="19"/>
  <c r="G48" i="19"/>
  <c r="F48" i="19"/>
  <c r="E48" i="19"/>
  <c r="D48" i="19"/>
  <c r="C48" i="19"/>
  <c r="B48" i="19"/>
  <c r="I46" i="19"/>
  <c r="I48" i="19" s="1"/>
  <c r="J44" i="19"/>
  <c r="I44" i="19"/>
  <c r="H44" i="19"/>
  <c r="G44" i="19"/>
  <c r="F44" i="19"/>
  <c r="E44" i="19"/>
  <c r="D44" i="19"/>
  <c r="C44" i="19"/>
  <c r="B44" i="19"/>
  <c r="J42" i="19"/>
  <c r="H42" i="19"/>
  <c r="G42" i="19"/>
  <c r="F42" i="19"/>
  <c r="E42" i="19"/>
  <c r="D42" i="19"/>
  <c r="C42" i="19"/>
  <c r="B42" i="19"/>
  <c r="I40" i="19"/>
  <c r="I42" i="19" s="1"/>
  <c r="J38" i="19"/>
  <c r="I38" i="19"/>
  <c r="H38" i="19"/>
  <c r="G38" i="19"/>
  <c r="F38" i="19"/>
  <c r="E38" i="19"/>
  <c r="D38" i="19"/>
  <c r="C38" i="19"/>
  <c r="B38" i="19"/>
  <c r="J36" i="19"/>
  <c r="H36" i="19"/>
  <c r="G36" i="19"/>
  <c r="F36" i="19"/>
  <c r="E36" i="19"/>
  <c r="D36" i="19"/>
  <c r="C36" i="19"/>
  <c r="B36" i="19"/>
  <c r="I34" i="19"/>
  <c r="I36" i="19" s="1"/>
  <c r="J32" i="19"/>
  <c r="I32" i="19"/>
  <c r="H32" i="19"/>
  <c r="G32" i="19"/>
  <c r="F32" i="19"/>
  <c r="E32" i="19"/>
  <c r="D32" i="19"/>
  <c r="C32" i="19"/>
  <c r="B32" i="19"/>
  <c r="J30" i="19"/>
  <c r="H30" i="19"/>
  <c r="G30" i="19"/>
  <c r="F30" i="19"/>
  <c r="E30" i="19"/>
  <c r="D30" i="19"/>
  <c r="C30" i="19"/>
  <c r="B30" i="19"/>
  <c r="I28" i="19"/>
  <c r="I30" i="19" s="1"/>
  <c r="J26" i="19"/>
  <c r="I26" i="19"/>
  <c r="H26" i="19"/>
  <c r="G26" i="19"/>
  <c r="F26" i="19"/>
  <c r="E26" i="19"/>
  <c r="D26" i="19"/>
  <c r="C26" i="19"/>
  <c r="B26" i="19"/>
  <c r="J24" i="19"/>
  <c r="H24" i="19"/>
  <c r="G24" i="19"/>
  <c r="F24" i="19"/>
  <c r="E24" i="19"/>
  <c r="D24" i="19"/>
  <c r="C24" i="19"/>
  <c r="B24" i="19"/>
  <c r="I22" i="19"/>
  <c r="I24" i="19" s="1"/>
  <c r="J20" i="19"/>
  <c r="I20" i="19"/>
  <c r="H20" i="19"/>
  <c r="G20" i="19"/>
  <c r="F20" i="19"/>
  <c r="E20" i="19"/>
  <c r="D20" i="19"/>
  <c r="C20" i="19"/>
  <c r="B20" i="19"/>
  <c r="J18" i="19"/>
  <c r="H18" i="19"/>
  <c r="G18" i="19"/>
  <c r="F18" i="19"/>
  <c r="E18" i="19"/>
  <c r="D18" i="19"/>
  <c r="C18" i="19"/>
  <c r="B18" i="19"/>
  <c r="I16" i="19"/>
  <c r="I18" i="19" s="1"/>
  <c r="J14" i="19"/>
  <c r="I14" i="19"/>
  <c r="H14" i="19"/>
  <c r="G14" i="19"/>
  <c r="F14" i="19"/>
  <c r="E14" i="19"/>
  <c r="D14" i="19"/>
  <c r="C14" i="19"/>
  <c r="B14" i="19"/>
  <c r="J12" i="19"/>
  <c r="H12" i="19"/>
  <c r="G12" i="19"/>
  <c r="F12" i="19"/>
  <c r="E12" i="19"/>
  <c r="D12" i="19"/>
  <c r="C12" i="19"/>
  <c r="B12" i="19"/>
  <c r="I10" i="19"/>
  <c r="I12" i="19" s="1"/>
  <c r="J8" i="19"/>
  <c r="I8" i="19"/>
  <c r="H8" i="19"/>
  <c r="G8" i="19"/>
  <c r="F8" i="19"/>
  <c r="E8" i="19"/>
  <c r="D8" i="19"/>
  <c r="C8" i="19"/>
  <c r="B8" i="19"/>
  <c r="J6" i="19"/>
  <c r="H6" i="19"/>
  <c r="G6" i="19"/>
  <c r="F6" i="19"/>
  <c r="E6" i="19"/>
  <c r="D6" i="19"/>
  <c r="C6" i="19"/>
  <c r="B6" i="19"/>
  <c r="I4" i="19"/>
  <c r="I6" i="19" s="1"/>
  <c r="G80" i="15"/>
  <c r="H74" i="15"/>
  <c r="H68" i="15"/>
  <c r="G68" i="15"/>
  <c r="G62" i="15"/>
  <c r="H56" i="15"/>
  <c r="G56" i="15"/>
  <c r="F56" i="15"/>
  <c r="E56" i="15"/>
  <c r="C56" i="15"/>
  <c r="G50" i="15"/>
  <c r="F50" i="15"/>
  <c r="C50" i="15"/>
  <c r="H44" i="15"/>
  <c r="G44" i="15"/>
  <c r="F44" i="15"/>
  <c r="E44" i="15"/>
  <c r="C44" i="15"/>
  <c r="G38" i="15"/>
  <c r="F38" i="15"/>
  <c r="E38" i="15"/>
  <c r="C38" i="15"/>
  <c r="B38" i="15"/>
  <c r="B36" i="15"/>
  <c r="B30" i="15"/>
  <c r="G32" i="15"/>
  <c r="F32" i="15"/>
  <c r="H26" i="15"/>
  <c r="G26" i="15"/>
  <c r="F26" i="15"/>
  <c r="E26" i="15"/>
  <c r="C26" i="15"/>
  <c r="B26" i="15"/>
  <c r="H20" i="15"/>
  <c r="G20" i="15"/>
  <c r="F20" i="15"/>
  <c r="C20" i="15"/>
  <c r="B20" i="15"/>
  <c r="G14" i="15"/>
  <c r="C14" i="15"/>
  <c r="C8" i="15"/>
  <c r="B6" i="15"/>
  <c r="C6" i="15"/>
  <c r="D6" i="15"/>
  <c r="E6" i="15"/>
  <c r="F6" i="15"/>
  <c r="G6" i="15"/>
  <c r="H6" i="15"/>
  <c r="I6" i="15"/>
  <c r="J6" i="15"/>
  <c r="B8" i="15"/>
  <c r="D8" i="15"/>
  <c r="E8" i="15"/>
  <c r="F8" i="15"/>
  <c r="G8" i="15"/>
  <c r="H8" i="15"/>
  <c r="I8" i="15"/>
  <c r="J8" i="15"/>
  <c r="J91" i="15"/>
  <c r="I91" i="15"/>
  <c r="H91" i="15"/>
  <c r="G91" i="15"/>
  <c r="F91" i="15"/>
  <c r="E91" i="15"/>
  <c r="D91" i="15"/>
  <c r="C91" i="15"/>
  <c r="B91" i="15"/>
  <c r="J89" i="15"/>
  <c r="J90" i="15" s="1"/>
  <c r="I89" i="15"/>
  <c r="I90" i="15" s="1"/>
  <c r="H89" i="15"/>
  <c r="H90" i="15" s="1"/>
  <c r="G89" i="15"/>
  <c r="G90" i="15" s="1"/>
  <c r="F89" i="15"/>
  <c r="F90" i="15" s="1"/>
  <c r="E89" i="15"/>
  <c r="E90" i="15" s="1"/>
  <c r="D89" i="15"/>
  <c r="D90" i="15" s="1"/>
  <c r="C89" i="15"/>
  <c r="C90" i="15" s="1"/>
  <c r="B89" i="15"/>
  <c r="B90" i="15" s="1"/>
  <c r="I88" i="15"/>
  <c r="J80" i="15"/>
  <c r="I80" i="15"/>
  <c r="H80" i="15"/>
  <c r="F80" i="15"/>
  <c r="E80" i="15"/>
  <c r="D80" i="15"/>
  <c r="C80" i="15"/>
  <c r="B80" i="15"/>
  <c r="J78" i="15"/>
  <c r="H78" i="15"/>
  <c r="G78" i="15"/>
  <c r="F78" i="15"/>
  <c r="E78" i="15"/>
  <c r="D78" i="15"/>
  <c r="C78" i="15"/>
  <c r="B78" i="15"/>
  <c r="I76" i="15"/>
  <c r="I78" i="15" s="1"/>
  <c r="J74" i="15"/>
  <c r="I74" i="15"/>
  <c r="G74" i="15"/>
  <c r="F74" i="15"/>
  <c r="E74" i="15"/>
  <c r="D74" i="15"/>
  <c r="C74" i="15"/>
  <c r="B74" i="15"/>
  <c r="J72" i="15"/>
  <c r="H72" i="15"/>
  <c r="G72" i="15"/>
  <c r="F72" i="15"/>
  <c r="E72" i="15"/>
  <c r="D72" i="15"/>
  <c r="C72" i="15"/>
  <c r="B72" i="15"/>
  <c r="I70" i="15"/>
  <c r="I72" i="15" s="1"/>
  <c r="J68" i="15"/>
  <c r="I68" i="15"/>
  <c r="F68" i="15"/>
  <c r="E68" i="15"/>
  <c r="D68" i="15"/>
  <c r="C68" i="15"/>
  <c r="B68" i="15"/>
  <c r="J66" i="15"/>
  <c r="H66" i="15"/>
  <c r="G66" i="15"/>
  <c r="F66" i="15"/>
  <c r="E66" i="15"/>
  <c r="D66" i="15"/>
  <c r="C66" i="15"/>
  <c r="B66" i="15"/>
  <c r="I64" i="15"/>
  <c r="I66" i="15" s="1"/>
  <c r="J62" i="15"/>
  <c r="I62" i="15"/>
  <c r="H62" i="15"/>
  <c r="F62" i="15"/>
  <c r="E62" i="15"/>
  <c r="D62" i="15"/>
  <c r="C62" i="15"/>
  <c r="B62" i="15"/>
  <c r="J60" i="15"/>
  <c r="H60" i="15"/>
  <c r="G60" i="15"/>
  <c r="F60" i="15"/>
  <c r="E60" i="15"/>
  <c r="D60" i="15"/>
  <c r="C60" i="15"/>
  <c r="B60" i="15"/>
  <c r="I58" i="15"/>
  <c r="I60" i="15" s="1"/>
  <c r="J56" i="15"/>
  <c r="I56" i="15"/>
  <c r="D56" i="15"/>
  <c r="B56" i="15"/>
  <c r="J54" i="15"/>
  <c r="H54" i="15"/>
  <c r="G54" i="15"/>
  <c r="F54" i="15"/>
  <c r="E54" i="15"/>
  <c r="D54" i="15"/>
  <c r="C54" i="15"/>
  <c r="B54" i="15"/>
  <c r="I52" i="15"/>
  <c r="I54" i="15" s="1"/>
  <c r="J50" i="15"/>
  <c r="I50" i="15"/>
  <c r="H50" i="15"/>
  <c r="E50" i="15"/>
  <c r="D50" i="15"/>
  <c r="B50" i="15"/>
  <c r="J48" i="15"/>
  <c r="H48" i="15"/>
  <c r="G48" i="15"/>
  <c r="F48" i="15"/>
  <c r="E48" i="15"/>
  <c r="D48" i="15"/>
  <c r="C48" i="15"/>
  <c r="B48" i="15"/>
  <c r="I46" i="15"/>
  <c r="I48" i="15" s="1"/>
  <c r="J44" i="15"/>
  <c r="I44" i="15"/>
  <c r="D44" i="15"/>
  <c r="B44" i="15"/>
  <c r="J42" i="15"/>
  <c r="H42" i="15"/>
  <c r="G42" i="15"/>
  <c r="F42" i="15"/>
  <c r="E42" i="15"/>
  <c r="D42" i="15"/>
  <c r="C42" i="15"/>
  <c r="B42" i="15"/>
  <c r="I40" i="15"/>
  <c r="I42" i="15" s="1"/>
  <c r="J38" i="15"/>
  <c r="I38" i="15"/>
  <c r="H38" i="15"/>
  <c r="D38" i="15"/>
  <c r="J36" i="15"/>
  <c r="H36" i="15"/>
  <c r="G36" i="15"/>
  <c r="F36" i="15"/>
  <c r="E36" i="15"/>
  <c r="D36" i="15"/>
  <c r="C36" i="15"/>
  <c r="I34" i="15"/>
  <c r="I36" i="15" s="1"/>
  <c r="J32" i="15"/>
  <c r="I32" i="15"/>
  <c r="H32" i="15"/>
  <c r="E32" i="15"/>
  <c r="D32" i="15"/>
  <c r="C32" i="15"/>
  <c r="B32" i="15"/>
  <c r="J30" i="15"/>
  <c r="H30" i="15"/>
  <c r="G30" i="15"/>
  <c r="F30" i="15"/>
  <c r="E30" i="15"/>
  <c r="D30" i="15"/>
  <c r="C30" i="15"/>
  <c r="I28" i="15"/>
  <c r="I30" i="15" s="1"/>
  <c r="J26" i="15"/>
  <c r="I26" i="15"/>
  <c r="D26" i="15"/>
  <c r="J24" i="15"/>
  <c r="H24" i="15"/>
  <c r="G24" i="15"/>
  <c r="F24" i="15"/>
  <c r="E24" i="15"/>
  <c r="D24" i="15"/>
  <c r="C24" i="15"/>
  <c r="B24" i="15"/>
  <c r="I22" i="15"/>
  <c r="I24" i="15" s="1"/>
  <c r="J20" i="15"/>
  <c r="I20" i="15"/>
  <c r="E20" i="15"/>
  <c r="D20" i="15"/>
  <c r="J18" i="15"/>
  <c r="H18" i="15"/>
  <c r="G18" i="15"/>
  <c r="F18" i="15"/>
  <c r="E18" i="15"/>
  <c r="D18" i="15"/>
  <c r="C18" i="15"/>
  <c r="B18" i="15"/>
  <c r="I16" i="15"/>
  <c r="I18" i="15" s="1"/>
  <c r="J14" i="15"/>
  <c r="I14" i="15"/>
  <c r="H14" i="15"/>
  <c r="F14" i="15"/>
  <c r="E14" i="15"/>
  <c r="D14" i="15"/>
  <c r="B14" i="15"/>
  <c r="J12" i="15"/>
  <c r="H12" i="15"/>
  <c r="G12" i="15"/>
  <c r="F12" i="15"/>
  <c r="E12" i="15"/>
  <c r="D12" i="15"/>
  <c r="C12" i="15"/>
  <c r="B12" i="15"/>
  <c r="I10" i="15"/>
  <c r="I12" i="15" s="1"/>
  <c r="I4" i="15"/>
  <c r="I92" i="20" l="1"/>
  <c r="E92" i="20"/>
  <c r="C92" i="20"/>
  <c r="G92" i="20"/>
  <c r="D92" i="20"/>
  <c r="H92" i="20"/>
  <c r="B92" i="20"/>
  <c r="F92" i="20"/>
  <c r="J92" i="20"/>
  <c r="I90" i="20"/>
  <c r="E90" i="20"/>
  <c r="C92" i="21"/>
  <c r="G92" i="21"/>
  <c r="E92" i="21"/>
  <c r="I92" i="21"/>
  <c r="E90" i="21"/>
  <c r="B92" i="21"/>
  <c r="F92" i="21"/>
  <c r="J92" i="21"/>
  <c r="D92" i="21"/>
  <c r="H92" i="21"/>
  <c r="I90" i="21"/>
  <c r="D90" i="19"/>
  <c r="H90" i="19"/>
  <c r="I92" i="15"/>
  <c r="E92" i="15"/>
  <c r="B92" i="15"/>
  <c r="F92" i="15"/>
  <c r="J92" i="15"/>
  <c r="C92" i="15"/>
  <c r="G92" i="15"/>
  <c r="D92" i="15"/>
  <c r="H92" i="15"/>
  <c r="J80" i="14"/>
  <c r="I80" i="14"/>
  <c r="H80" i="14"/>
  <c r="F80" i="14"/>
  <c r="E80" i="14"/>
  <c r="D80" i="14"/>
  <c r="C80" i="14"/>
  <c r="B80" i="14"/>
  <c r="J78" i="14"/>
  <c r="H78" i="14"/>
  <c r="G78" i="14"/>
  <c r="F78" i="14"/>
  <c r="E78" i="14"/>
  <c r="D78" i="14"/>
  <c r="C78" i="14"/>
  <c r="B78" i="14"/>
  <c r="I76" i="14"/>
  <c r="I78" i="14" s="1"/>
  <c r="J74" i="14"/>
  <c r="I74" i="14"/>
  <c r="G74" i="14"/>
  <c r="F74" i="14"/>
  <c r="E74" i="14"/>
  <c r="D74" i="14"/>
  <c r="C74" i="14"/>
  <c r="B74" i="14"/>
  <c r="J72" i="14"/>
  <c r="H72" i="14"/>
  <c r="G72" i="14"/>
  <c r="F72" i="14"/>
  <c r="E72" i="14"/>
  <c r="D72" i="14"/>
  <c r="C72" i="14"/>
  <c r="B72" i="14"/>
  <c r="I70" i="14"/>
  <c r="I72" i="14" s="1"/>
  <c r="J68" i="14"/>
  <c r="I68" i="14"/>
  <c r="F68" i="14"/>
  <c r="E68" i="14"/>
  <c r="D68" i="14"/>
  <c r="C68" i="14"/>
  <c r="B68" i="14"/>
  <c r="J66" i="14"/>
  <c r="H66" i="14"/>
  <c r="G66" i="14"/>
  <c r="F66" i="14"/>
  <c r="E66" i="14"/>
  <c r="D66" i="14"/>
  <c r="C66" i="14"/>
  <c r="B66" i="14"/>
  <c r="I64" i="14"/>
  <c r="I66" i="14" s="1"/>
  <c r="J62" i="14"/>
  <c r="I62" i="14"/>
  <c r="H62" i="14"/>
  <c r="F62" i="14"/>
  <c r="E62" i="14"/>
  <c r="D62" i="14"/>
  <c r="C62" i="14"/>
  <c r="B62" i="14"/>
  <c r="J60" i="14"/>
  <c r="H60" i="14"/>
  <c r="G60" i="14"/>
  <c r="F60" i="14"/>
  <c r="E60" i="14"/>
  <c r="D60" i="14"/>
  <c r="C60" i="14"/>
  <c r="B60" i="14"/>
  <c r="I58" i="14"/>
  <c r="I60" i="14" s="1"/>
  <c r="J56" i="14"/>
  <c r="I56" i="14"/>
  <c r="D56" i="14"/>
  <c r="B56" i="14"/>
  <c r="J54" i="14"/>
  <c r="H54" i="14"/>
  <c r="G54" i="14"/>
  <c r="F54" i="14"/>
  <c r="E54" i="14"/>
  <c r="D54" i="14"/>
  <c r="C54" i="14"/>
  <c r="B54" i="14"/>
  <c r="I52" i="14"/>
  <c r="I54" i="14" s="1"/>
  <c r="J50" i="14"/>
  <c r="I50" i="14"/>
  <c r="H50" i="14"/>
  <c r="E50" i="14"/>
  <c r="D50" i="14"/>
  <c r="B50" i="14"/>
  <c r="J48" i="14"/>
  <c r="H48" i="14"/>
  <c r="G48" i="14"/>
  <c r="F48" i="14"/>
  <c r="E48" i="14"/>
  <c r="D48" i="14"/>
  <c r="C48" i="14"/>
  <c r="B48" i="14"/>
  <c r="I46" i="14"/>
  <c r="I48" i="14" s="1"/>
  <c r="J44" i="14"/>
  <c r="I44" i="14"/>
  <c r="D44" i="14"/>
  <c r="B44" i="14"/>
  <c r="J42" i="14"/>
  <c r="H42" i="14"/>
  <c r="G42" i="14"/>
  <c r="F42" i="14"/>
  <c r="E42" i="14"/>
  <c r="D42" i="14"/>
  <c r="C42" i="14"/>
  <c r="B42" i="14"/>
  <c r="I40" i="14"/>
  <c r="I42" i="14" s="1"/>
  <c r="J38" i="14"/>
  <c r="I38" i="14"/>
  <c r="H38" i="14"/>
  <c r="D38" i="14"/>
  <c r="J36" i="14"/>
  <c r="H36" i="14"/>
  <c r="G36" i="14"/>
  <c r="F36" i="14"/>
  <c r="E36" i="14"/>
  <c r="D36" i="14"/>
  <c r="C36" i="14"/>
  <c r="I34" i="14"/>
  <c r="I36" i="14" s="1"/>
  <c r="J32" i="14"/>
  <c r="I32" i="14"/>
  <c r="H32" i="14"/>
  <c r="E32" i="14"/>
  <c r="D32" i="14"/>
  <c r="C32" i="14"/>
  <c r="B32" i="14"/>
  <c r="J30" i="14"/>
  <c r="H30" i="14"/>
  <c r="G30" i="14"/>
  <c r="F30" i="14"/>
  <c r="E30" i="14"/>
  <c r="D30" i="14"/>
  <c r="C30" i="14"/>
  <c r="I28" i="14"/>
  <c r="I30" i="14" s="1"/>
  <c r="J26" i="14"/>
  <c r="I26" i="14"/>
  <c r="D26" i="14"/>
  <c r="J24" i="14"/>
  <c r="H24" i="14"/>
  <c r="G24" i="14"/>
  <c r="F24" i="14"/>
  <c r="E24" i="14"/>
  <c r="D24" i="14"/>
  <c r="C24" i="14"/>
  <c r="B24" i="14"/>
  <c r="I22" i="14"/>
  <c r="I24" i="14" s="1"/>
  <c r="J20" i="14"/>
  <c r="I20" i="14"/>
  <c r="E20" i="14"/>
  <c r="D20" i="14"/>
  <c r="J18" i="14"/>
  <c r="H18" i="14"/>
  <c r="G18" i="14"/>
  <c r="F18" i="14"/>
  <c r="E18" i="14"/>
  <c r="D18" i="14"/>
  <c r="C18" i="14"/>
  <c r="B18" i="14"/>
  <c r="I16" i="14"/>
  <c r="I18" i="14" s="1"/>
  <c r="J14" i="14"/>
  <c r="I14" i="14"/>
  <c r="H14" i="14"/>
  <c r="F14" i="14"/>
  <c r="E14" i="14"/>
  <c r="D14" i="14"/>
  <c r="B14" i="14"/>
  <c r="J12" i="14"/>
  <c r="H12" i="14"/>
  <c r="G12" i="14"/>
  <c r="F12" i="14"/>
  <c r="E12" i="14"/>
  <c r="D12" i="14"/>
  <c r="C12" i="14"/>
  <c r="B12" i="14"/>
  <c r="I10" i="14"/>
  <c r="I12" i="14" s="1"/>
  <c r="J8" i="14"/>
  <c r="I8" i="14"/>
  <c r="H8" i="14"/>
  <c r="G8" i="14"/>
  <c r="F8" i="14"/>
  <c r="E8" i="14"/>
  <c r="D8" i="14"/>
  <c r="B8" i="14"/>
  <c r="J6" i="14"/>
  <c r="H6" i="14"/>
  <c r="G6" i="14"/>
  <c r="F6" i="14"/>
  <c r="E6" i="14"/>
  <c r="D6" i="14"/>
  <c r="C6" i="14"/>
  <c r="B6" i="14"/>
  <c r="I4" i="14"/>
  <c r="I6" i="14" s="1"/>
  <c r="J91" i="14"/>
  <c r="I91" i="14"/>
  <c r="I92" i="14" s="1"/>
  <c r="H91" i="14"/>
  <c r="H92" i="14" s="1"/>
  <c r="G91" i="14"/>
  <c r="F91" i="14"/>
  <c r="E91" i="14"/>
  <c r="E92" i="14" s="1"/>
  <c r="D91" i="14"/>
  <c r="D92" i="14" s="1"/>
  <c r="C91" i="14"/>
  <c r="C92" i="14" s="1"/>
  <c r="B91" i="14"/>
  <c r="I90" i="14"/>
  <c r="E90" i="14"/>
  <c r="J89" i="14"/>
  <c r="J90" i="14" s="1"/>
  <c r="I89" i="14"/>
  <c r="H89" i="14"/>
  <c r="H90" i="14" s="1"/>
  <c r="G89" i="14"/>
  <c r="G90" i="14" s="1"/>
  <c r="F89" i="14"/>
  <c r="F90" i="14" s="1"/>
  <c r="E89" i="14"/>
  <c r="D89" i="14"/>
  <c r="D90" i="14" s="1"/>
  <c r="C89" i="14"/>
  <c r="C90" i="14" s="1"/>
  <c r="B89" i="14"/>
  <c r="B90" i="14" s="1"/>
  <c r="I88" i="14"/>
  <c r="G92" i="14" l="1"/>
  <c r="B92" i="14"/>
  <c r="F92" i="14"/>
  <c r="J92" i="14"/>
  <c r="D12" i="4" l="1"/>
  <c r="D6" i="4" l="1"/>
  <c r="F60" i="4" l="1"/>
  <c r="D66" i="3" l="1"/>
  <c r="D68" i="3"/>
  <c r="D36" i="3" l="1"/>
  <c r="D38" i="3"/>
  <c r="I28" i="2" l="1"/>
  <c r="I22" i="2" l="1"/>
  <c r="I10" i="2" l="1"/>
  <c r="D6" i="2" l="1"/>
  <c r="D8" i="2"/>
  <c r="I4" i="2"/>
  <c r="J80" i="4" l="1"/>
  <c r="I80" i="4"/>
  <c r="H80" i="4"/>
  <c r="G80" i="4"/>
  <c r="F80" i="4"/>
  <c r="E80" i="4"/>
  <c r="D80" i="4"/>
  <c r="C80" i="4"/>
  <c r="B80" i="4"/>
  <c r="J74" i="4"/>
  <c r="I74" i="4"/>
  <c r="H74" i="4"/>
  <c r="G74" i="4"/>
  <c r="F74" i="4"/>
  <c r="E74" i="4"/>
  <c r="D74" i="4"/>
  <c r="C74" i="4"/>
  <c r="B74" i="4"/>
  <c r="J68" i="4"/>
  <c r="I68" i="4"/>
  <c r="H68" i="4"/>
  <c r="G68" i="4"/>
  <c r="F68" i="4"/>
  <c r="E68" i="4"/>
  <c r="D68" i="4"/>
  <c r="C68" i="4"/>
  <c r="B68" i="4"/>
  <c r="J62" i="4"/>
  <c r="I62" i="4"/>
  <c r="H62" i="4"/>
  <c r="G62" i="4"/>
  <c r="F62" i="4"/>
  <c r="E62" i="4"/>
  <c r="D62" i="4"/>
  <c r="C62" i="4"/>
  <c r="B62" i="4"/>
  <c r="J56" i="4"/>
  <c r="I56" i="4"/>
  <c r="H56" i="4"/>
  <c r="G56" i="4"/>
  <c r="F56" i="4"/>
  <c r="E56" i="4"/>
  <c r="D56" i="4"/>
  <c r="C56" i="4"/>
  <c r="B56" i="4"/>
  <c r="J50" i="4"/>
  <c r="I50" i="4"/>
  <c r="H50" i="4"/>
  <c r="G50" i="4"/>
  <c r="F50" i="4"/>
  <c r="E50" i="4"/>
  <c r="D50" i="4"/>
  <c r="C50" i="4"/>
  <c r="B50" i="4"/>
  <c r="J44" i="4"/>
  <c r="I44" i="4"/>
  <c r="H44" i="4"/>
  <c r="G44" i="4"/>
  <c r="F44" i="4"/>
  <c r="E44" i="4"/>
  <c r="D44" i="4"/>
  <c r="C44" i="4"/>
  <c r="B44" i="4"/>
  <c r="J38" i="4"/>
  <c r="I38" i="4"/>
  <c r="H38" i="4"/>
  <c r="G38" i="4"/>
  <c r="F38" i="4"/>
  <c r="E38" i="4"/>
  <c r="D38" i="4"/>
  <c r="C38" i="4"/>
  <c r="B38" i="4"/>
  <c r="J32" i="4"/>
  <c r="I32" i="4"/>
  <c r="H32" i="4"/>
  <c r="G32" i="4"/>
  <c r="F32" i="4"/>
  <c r="E32" i="4"/>
  <c r="D32" i="4"/>
  <c r="C32" i="4"/>
  <c r="B32" i="4"/>
  <c r="J26" i="4"/>
  <c r="I26" i="4"/>
  <c r="H26" i="4"/>
  <c r="G26" i="4"/>
  <c r="F26" i="4"/>
  <c r="E26" i="4"/>
  <c r="D26" i="4"/>
  <c r="C26" i="4"/>
  <c r="B26" i="4"/>
  <c r="J20" i="4"/>
  <c r="I20" i="4"/>
  <c r="H20" i="4"/>
  <c r="G20" i="4"/>
  <c r="F20" i="4"/>
  <c r="E20" i="4"/>
  <c r="D20" i="4"/>
  <c r="C20" i="4"/>
  <c r="B20" i="4"/>
  <c r="J14" i="4"/>
  <c r="I14" i="4"/>
  <c r="H14" i="4"/>
  <c r="G14" i="4"/>
  <c r="F14" i="4"/>
  <c r="E14" i="4"/>
  <c r="D14" i="4"/>
  <c r="C14" i="4"/>
  <c r="B14" i="4"/>
  <c r="J8" i="4"/>
  <c r="I8" i="4"/>
  <c r="H8" i="4"/>
  <c r="G8" i="4"/>
  <c r="F8" i="4"/>
  <c r="E8" i="4"/>
  <c r="D8" i="4"/>
  <c r="C8" i="4"/>
  <c r="B8" i="4"/>
  <c r="J8" i="3"/>
  <c r="I8" i="3"/>
  <c r="H8" i="3"/>
  <c r="G8" i="3"/>
  <c r="F8" i="3"/>
  <c r="E8" i="3"/>
  <c r="D8" i="3"/>
  <c r="C8" i="3"/>
  <c r="B8" i="3"/>
  <c r="J14" i="3"/>
  <c r="I14" i="3"/>
  <c r="H14" i="3"/>
  <c r="G14" i="3"/>
  <c r="F14" i="3"/>
  <c r="E14" i="3"/>
  <c r="D14" i="3"/>
  <c r="C14" i="3"/>
  <c r="B14" i="3"/>
  <c r="J20" i="3"/>
  <c r="I20" i="3"/>
  <c r="H20" i="3"/>
  <c r="G20" i="3"/>
  <c r="F20" i="3"/>
  <c r="E20" i="3"/>
  <c r="D20" i="3"/>
  <c r="C20" i="3"/>
  <c r="B20" i="3"/>
  <c r="J26" i="3"/>
  <c r="I26" i="3"/>
  <c r="H26" i="3"/>
  <c r="G26" i="3"/>
  <c r="F26" i="3"/>
  <c r="E26" i="3"/>
  <c r="D26" i="3"/>
  <c r="C26" i="3"/>
  <c r="B26" i="3"/>
  <c r="J32" i="3"/>
  <c r="I32" i="3"/>
  <c r="H32" i="3"/>
  <c r="G32" i="3"/>
  <c r="F32" i="3"/>
  <c r="E32" i="3"/>
  <c r="D32" i="3"/>
  <c r="C32" i="3"/>
  <c r="B32" i="3"/>
  <c r="J38" i="3"/>
  <c r="I38" i="3"/>
  <c r="H38" i="3"/>
  <c r="G38" i="3"/>
  <c r="F38" i="3"/>
  <c r="E38" i="3"/>
  <c r="C38" i="3"/>
  <c r="B38" i="3"/>
  <c r="J44" i="3"/>
  <c r="I44" i="3"/>
  <c r="H44" i="3"/>
  <c r="G44" i="3"/>
  <c r="F44" i="3"/>
  <c r="E44" i="3"/>
  <c r="D44" i="3"/>
  <c r="C44" i="3"/>
  <c r="B44" i="3"/>
  <c r="J50" i="3"/>
  <c r="I50" i="3"/>
  <c r="H50" i="3"/>
  <c r="G50" i="3"/>
  <c r="F50" i="3"/>
  <c r="E50" i="3"/>
  <c r="D50" i="3"/>
  <c r="C50" i="3"/>
  <c r="B50" i="3"/>
  <c r="J56" i="3"/>
  <c r="I56" i="3"/>
  <c r="H56" i="3"/>
  <c r="G56" i="3"/>
  <c r="F56" i="3"/>
  <c r="E56" i="3"/>
  <c r="D56" i="3"/>
  <c r="C56" i="3"/>
  <c r="B56" i="3"/>
  <c r="J62" i="3"/>
  <c r="I62" i="3"/>
  <c r="H62" i="3"/>
  <c r="G62" i="3"/>
  <c r="F62" i="3"/>
  <c r="E62" i="3"/>
  <c r="D62" i="3"/>
  <c r="C62" i="3"/>
  <c r="B62" i="3"/>
  <c r="J68" i="3"/>
  <c r="I68" i="3"/>
  <c r="H68" i="3"/>
  <c r="G68" i="3"/>
  <c r="F68" i="3"/>
  <c r="E68" i="3"/>
  <c r="C68" i="3"/>
  <c r="B68" i="3"/>
  <c r="J74" i="3"/>
  <c r="I74" i="3"/>
  <c r="H74" i="3"/>
  <c r="G74" i="3"/>
  <c r="F74" i="3"/>
  <c r="E74" i="3"/>
  <c r="D74" i="3"/>
  <c r="C74" i="3"/>
  <c r="B74" i="3"/>
  <c r="J80" i="3"/>
  <c r="I80" i="3"/>
  <c r="H80" i="3"/>
  <c r="G80" i="3"/>
  <c r="F80" i="3"/>
  <c r="E80" i="3"/>
  <c r="D80" i="3"/>
  <c r="C80" i="3"/>
  <c r="B80" i="3"/>
  <c r="J80" i="12"/>
  <c r="I80" i="12"/>
  <c r="H80" i="12"/>
  <c r="G80" i="12"/>
  <c r="F80" i="12"/>
  <c r="E80" i="12"/>
  <c r="D80" i="12"/>
  <c r="C80" i="12"/>
  <c r="B80" i="12"/>
  <c r="J74" i="12"/>
  <c r="I74" i="12"/>
  <c r="H74" i="12"/>
  <c r="G74" i="12"/>
  <c r="F74" i="12"/>
  <c r="E74" i="12"/>
  <c r="D74" i="12"/>
  <c r="C74" i="12"/>
  <c r="B74" i="12"/>
  <c r="J68" i="12"/>
  <c r="I68" i="12"/>
  <c r="H68" i="12"/>
  <c r="G68" i="12"/>
  <c r="F68" i="12"/>
  <c r="E68" i="12"/>
  <c r="D68" i="12"/>
  <c r="C68" i="12"/>
  <c r="B68" i="12"/>
  <c r="J62" i="12"/>
  <c r="I62" i="12"/>
  <c r="H62" i="12"/>
  <c r="G62" i="12"/>
  <c r="F62" i="12"/>
  <c r="E62" i="12"/>
  <c r="D62" i="12"/>
  <c r="C62" i="12"/>
  <c r="B62" i="12"/>
  <c r="J56" i="12"/>
  <c r="I56" i="12"/>
  <c r="H56" i="12"/>
  <c r="G56" i="12"/>
  <c r="F56" i="12"/>
  <c r="E56" i="12"/>
  <c r="D56" i="12"/>
  <c r="C56" i="12"/>
  <c r="B56" i="12"/>
  <c r="J44" i="12"/>
  <c r="I44" i="12"/>
  <c r="H44" i="12"/>
  <c r="G44" i="12"/>
  <c r="F44" i="12"/>
  <c r="E44" i="12"/>
  <c r="D44" i="12"/>
  <c r="C44" i="12"/>
  <c r="B44" i="12"/>
  <c r="J38" i="12"/>
  <c r="I38" i="12"/>
  <c r="H38" i="12"/>
  <c r="G38" i="12"/>
  <c r="F38" i="12"/>
  <c r="E38" i="12"/>
  <c r="D38" i="12"/>
  <c r="C38" i="12"/>
  <c r="B38" i="12"/>
  <c r="J32" i="12"/>
  <c r="I32" i="12"/>
  <c r="H32" i="12"/>
  <c r="G32" i="12"/>
  <c r="F32" i="12"/>
  <c r="E32" i="12"/>
  <c r="D32" i="12"/>
  <c r="C32" i="12"/>
  <c r="B32" i="12"/>
  <c r="J26" i="12"/>
  <c r="I26" i="12"/>
  <c r="H26" i="12"/>
  <c r="G26" i="12"/>
  <c r="F26" i="12"/>
  <c r="E26" i="12"/>
  <c r="D26" i="12"/>
  <c r="C26" i="12"/>
  <c r="B26" i="12"/>
  <c r="J20" i="12"/>
  <c r="I20" i="12"/>
  <c r="H20" i="12"/>
  <c r="G20" i="12"/>
  <c r="F20" i="12"/>
  <c r="E20" i="12"/>
  <c r="D20" i="12"/>
  <c r="C20" i="12"/>
  <c r="B20" i="12"/>
  <c r="J14" i="12"/>
  <c r="I14" i="12"/>
  <c r="H14" i="12"/>
  <c r="G14" i="12"/>
  <c r="F14" i="12"/>
  <c r="E14" i="12"/>
  <c r="D14" i="12"/>
  <c r="C14" i="12"/>
  <c r="B14" i="12"/>
  <c r="J8" i="12"/>
  <c r="I8" i="12"/>
  <c r="H8" i="12"/>
  <c r="G8" i="12"/>
  <c r="F8" i="12"/>
  <c r="E8" i="12"/>
  <c r="D8" i="12"/>
  <c r="C8" i="12"/>
  <c r="B8" i="12"/>
  <c r="J80" i="2" l="1"/>
  <c r="I80" i="2"/>
  <c r="H80" i="2"/>
  <c r="G80" i="2"/>
  <c r="F80" i="2"/>
  <c r="E80" i="2"/>
  <c r="D80" i="2"/>
  <c r="C80" i="2"/>
  <c r="B80" i="2"/>
  <c r="J74" i="2"/>
  <c r="I74" i="2"/>
  <c r="H74" i="2"/>
  <c r="G74" i="2"/>
  <c r="F74" i="2"/>
  <c r="E74" i="2"/>
  <c r="D74" i="2"/>
  <c r="C74" i="2"/>
  <c r="B74" i="2"/>
  <c r="J68" i="2"/>
  <c r="I68" i="2"/>
  <c r="H68" i="2"/>
  <c r="G68" i="2"/>
  <c r="F68" i="2"/>
  <c r="E68" i="2"/>
  <c r="D68" i="2"/>
  <c r="C68" i="2"/>
  <c r="B68" i="2"/>
  <c r="J62" i="2"/>
  <c r="I62" i="2"/>
  <c r="H62" i="2"/>
  <c r="G62" i="2"/>
  <c r="F62" i="2"/>
  <c r="E62" i="2"/>
  <c r="D62" i="2"/>
  <c r="C62" i="2"/>
  <c r="B62" i="2"/>
  <c r="J56" i="2"/>
  <c r="I56" i="2"/>
  <c r="H56" i="2"/>
  <c r="G56" i="2"/>
  <c r="F56" i="2"/>
  <c r="E56" i="2"/>
  <c r="D56" i="2"/>
  <c r="C56" i="2"/>
  <c r="B56" i="2"/>
  <c r="J50" i="2"/>
  <c r="I50" i="2"/>
  <c r="H50" i="2"/>
  <c r="G50" i="2"/>
  <c r="F50" i="2"/>
  <c r="E50" i="2"/>
  <c r="D50" i="2"/>
  <c r="C50" i="2"/>
  <c r="B50" i="2"/>
  <c r="J44" i="2"/>
  <c r="I44" i="2"/>
  <c r="H44" i="2"/>
  <c r="G44" i="2"/>
  <c r="F44" i="2"/>
  <c r="E44" i="2"/>
  <c r="D44" i="2"/>
  <c r="C44" i="2"/>
  <c r="B44" i="2"/>
  <c r="J38" i="2"/>
  <c r="I38" i="2"/>
  <c r="H38" i="2"/>
  <c r="G38" i="2"/>
  <c r="F38" i="2"/>
  <c r="E38" i="2"/>
  <c r="D38" i="2"/>
  <c r="C38" i="2"/>
  <c r="B38" i="2"/>
  <c r="J32" i="2"/>
  <c r="I32" i="2"/>
  <c r="H32" i="2"/>
  <c r="G32" i="2"/>
  <c r="F32" i="2"/>
  <c r="E32" i="2"/>
  <c r="D32" i="2"/>
  <c r="C32" i="2"/>
  <c r="B32" i="2"/>
  <c r="J26" i="2"/>
  <c r="I26" i="2"/>
  <c r="H26" i="2"/>
  <c r="G26" i="2"/>
  <c r="F26" i="2"/>
  <c r="E26" i="2"/>
  <c r="D26" i="2"/>
  <c r="C26" i="2"/>
  <c r="B26" i="2"/>
  <c r="J20" i="2"/>
  <c r="I20" i="2"/>
  <c r="H20" i="2"/>
  <c r="G20" i="2"/>
  <c r="F20" i="2"/>
  <c r="E20" i="2"/>
  <c r="D20" i="2"/>
  <c r="C20" i="2"/>
  <c r="B20" i="2"/>
  <c r="J14" i="2"/>
  <c r="I14" i="2"/>
  <c r="H14" i="2"/>
  <c r="G14" i="2"/>
  <c r="F14" i="2"/>
  <c r="E14" i="2"/>
  <c r="D14" i="2"/>
  <c r="C14" i="2"/>
  <c r="B14" i="2"/>
  <c r="J8" i="2"/>
  <c r="I8" i="2"/>
  <c r="H8" i="2"/>
  <c r="G8" i="2"/>
  <c r="F8" i="2"/>
  <c r="E8" i="2"/>
  <c r="C8" i="2"/>
  <c r="B8" i="2"/>
  <c r="J91" i="3" l="1"/>
  <c r="I91" i="3"/>
  <c r="H91" i="3"/>
  <c r="G91" i="3"/>
  <c r="F91" i="3"/>
  <c r="E91" i="3"/>
  <c r="D91" i="3"/>
  <c r="C91" i="3"/>
  <c r="B91" i="3"/>
  <c r="J89" i="3"/>
  <c r="I89" i="3"/>
  <c r="H89" i="3"/>
  <c r="G89" i="3"/>
  <c r="F89" i="3"/>
  <c r="F90" i="3" s="1"/>
  <c r="E89" i="3"/>
  <c r="D89" i="3"/>
  <c r="D90" i="3" s="1"/>
  <c r="C89" i="3"/>
  <c r="B89" i="3"/>
  <c r="I88" i="3"/>
  <c r="J78" i="3"/>
  <c r="H78" i="3"/>
  <c r="G78" i="3"/>
  <c r="F78" i="3"/>
  <c r="E78" i="3"/>
  <c r="D78" i="3"/>
  <c r="C78" i="3"/>
  <c r="B78" i="3"/>
  <c r="I76" i="3"/>
  <c r="I78" i="3" s="1"/>
  <c r="J72" i="3"/>
  <c r="H72" i="3"/>
  <c r="G72" i="3"/>
  <c r="F72" i="3"/>
  <c r="E72" i="3"/>
  <c r="D72" i="3"/>
  <c r="C72" i="3"/>
  <c r="B72" i="3"/>
  <c r="I70" i="3"/>
  <c r="I72" i="3" s="1"/>
  <c r="J66" i="3"/>
  <c r="H66" i="3"/>
  <c r="G66" i="3"/>
  <c r="F66" i="3"/>
  <c r="E66" i="3"/>
  <c r="C66" i="3"/>
  <c r="B66" i="3"/>
  <c r="I64" i="3"/>
  <c r="I66" i="3" s="1"/>
  <c r="J60" i="3"/>
  <c r="H60" i="3"/>
  <c r="G60" i="3"/>
  <c r="F60" i="3"/>
  <c r="E60" i="3"/>
  <c r="D60" i="3"/>
  <c r="C60" i="3"/>
  <c r="B60" i="3"/>
  <c r="I58" i="3"/>
  <c r="I60" i="3" s="1"/>
  <c r="J54" i="3"/>
  <c r="H54" i="3"/>
  <c r="G54" i="3"/>
  <c r="F54" i="3"/>
  <c r="E54" i="3"/>
  <c r="D54" i="3"/>
  <c r="C54" i="3"/>
  <c r="B54" i="3"/>
  <c r="I52" i="3"/>
  <c r="I54" i="3" s="1"/>
  <c r="J48" i="3"/>
  <c r="H48" i="3"/>
  <c r="G48" i="3"/>
  <c r="F48" i="3"/>
  <c r="E48" i="3"/>
  <c r="D48" i="3"/>
  <c r="C48" i="3"/>
  <c r="B48" i="3"/>
  <c r="I46" i="3"/>
  <c r="I48" i="3" s="1"/>
  <c r="J42" i="3"/>
  <c r="H42" i="3"/>
  <c r="G42" i="3"/>
  <c r="F42" i="3"/>
  <c r="E42" i="3"/>
  <c r="D42" i="3"/>
  <c r="C42" i="3"/>
  <c r="B42" i="3"/>
  <c r="I40" i="3"/>
  <c r="I42" i="3" s="1"/>
  <c r="J36" i="3"/>
  <c r="H36" i="3"/>
  <c r="G36" i="3"/>
  <c r="F36" i="3"/>
  <c r="E36" i="3"/>
  <c r="C36" i="3"/>
  <c r="B36" i="3"/>
  <c r="I34" i="3"/>
  <c r="I36" i="3" s="1"/>
  <c r="J30" i="3"/>
  <c r="G30" i="3"/>
  <c r="F30" i="3"/>
  <c r="E30" i="3"/>
  <c r="D30" i="3"/>
  <c r="B30" i="3"/>
  <c r="I28" i="3"/>
  <c r="I30" i="3" s="1"/>
  <c r="J24" i="3"/>
  <c r="H24" i="3"/>
  <c r="G24" i="3"/>
  <c r="F24" i="3"/>
  <c r="E24" i="3"/>
  <c r="D24" i="3"/>
  <c r="C24" i="3"/>
  <c r="B24" i="3"/>
  <c r="I22" i="3"/>
  <c r="I24" i="3" s="1"/>
  <c r="J18" i="3"/>
  <c r="H18" i="3"/>
  <c r="G18" i="3"/>
  <c r="F18" i="3"/>
  <c r="E18" i="3"/>
  <c r="D18" i="3"/>
  <c r="C18" i="3"/>
  <c r="B18" i="3"/>
  <c r="I16" i="3"/>
  <c r="I18" i="3" s="1"/>
  <c r="J12" i="3"/>
  <c r="H12" i="3"/>
  <c r="G12" i="3"/>
  <c r="F12" i="3"/>
  <c r="E12" i="3"/>
  <c r="D12" i="3"/>
  <c r="C12" i="3"/>
  <c r="B12" i="3"/>
  <c r="I10" i="3"/>
  <c r="I12" i="3" s="1"/>
  <c r="J6" i="3"/>
  <c r="H6" i="3"/>
  <c r="G6" i="3"/>
  <c r="F6" i="3"/>
  <c r="E6" i="3"/>
  <c r="D6" i="3"/>
  <c r="C6" i="3"/>
  <c r="B6" i="3"/>
  <c r="I4" i="3"/>
  <c r="I6" i="3" s="1"/>
  <c r="J91" i="4"/>
  <c r="I91" i="4"/>
  <c r="H91" i="4"/>
  <c r="G91" i="4"/>
  <c r="F91" i="4"/>
  <c r="E91" i="4"/>
  <c r="D91" i="4"/>
  <c r="C91" i="4"/>
  <c r="B91" i="4"/>
  <c r="J89" i="4"/>
  <c r="I89" i="4"/>
  <c r="H89" i="4"/>
  <c r="G89" i="4"/>
  <c r="F89" i="4"/>
  <c r="E89" i="4"/>
  <c r="D89" i="4"/>
  <c r="C89" i="4"/>
  <c r="B89" i="4"/>
  <c r="I88" i="4"/>
  <c r="J78" i="4"/>
  <c r="H78" i="4"/>
  <c r="G78" i="4"/>
  <c r="F78" i="4"/>
  <c r="E78" i="4"/>
  <c r="D78" i="4"/>
  <c r="C78" i="4"/>
  <c r="B78" i="4"/>
  <c r="I76" i="4"/>
  <c r="I78" i="4" s="1"/>
  <c r="J72" i="4"/>
  <c r="H72" i="4"/>
  <c r="G72" i="4"/>
  <c r="F72" i="4"/>
  <c r="E72" i="4"/>
  <c r="D72" i="4"/>
  <c r="C72" i="4"/>
  <c r="B72" i="4"/>
  <c r="I70" i="4"/>
  <c r="I72" i="4" s="1"/>
  <c r="J66" i="4"/>
  <c r="H66" i="4"/>
  <c r="G66" i="4"/>
  <c r="F66" i="4"/>
  <c r="E66" i="4"/>
  <c r="D66" i="4"/>
  <c r="C66" i="4"/>
  <c r="B66" i="4"/>
  <c r="I64" i="4"/>
  <c r="I66" i="4" s="1"/>
  <c r="J60" i="4"/>
  <c r="H60" i="4"/>
  <c r="G60" i="4"/>
  <c r="E60" i="4"/>
  <c r="D60" i="4"/>
  <c r="C60" i="4"/>
  <c r="B60" i="4"/>
  <c r="I58" i="4"/>
  <c r="I60" i="4" s="1"/>
  <c r="J54" i="4"/>
  <c r="H54" i="4"/>
  <c r="G54" i="4"/>
  <c r="F54" i="4"/>
  <c r="E54" i="4"/>
  <c r="D54" i="4"/>
  <c r="C54" i="4"/>
  <c r="B54" i="4"/>
  <c r="I52" i="4"/>
  <c r="I54" i="4" s="1"/>
  <c r="J48" i="4"/>
  <c r="H48" i="4"/>
  <c r="G48" i="4"/>
  <c r="F48" i="4"/>
  <c r="E48" i="4"/>
  <c r="D48" i="4"/>
  <c r="C48" i="4"/>
  <c r="B48" i="4"/>
  <c r="I46" i="4"/>
  <c r="I48" i="4" s="1"/>
  <c r="J42" i="4"/>
  <c r="H42" i="4"/>
  <c r="G42" i="4"/>
  <c r="F42" i="4"/>
  <c r="E42" i="4"/>
  <c r="D42" i="4"/>
  <c r="C42" i="4"/>
  <c r="B42" i="4"/>
  <c r="I40" i="4"/>
  <c r="I42" i="4" s="1"/>
  <c r="J36" i="4"/>
  <c r="H36" i="4"/>
  <c r="G36" i="4"/>
  <c r="F36" i="4"/>
  <c r="E36" i="4"/>
  <c r="D36" i="4"/>
  <c r="C36" i="4"/>
  <c r="B36" i="4"/>
  <c r="I34" i="4"/>
  <c r="I36" i="4" s="1"/>
  <c r="J30" i="4"/>
  <c r="H30" i="4"/>
  <c r="G30" i="4"/>
  <c r="F30" i="4"/>
  <c r="E30" i="4"/>
  <c r="D30" i="4"/>
  <c r="C30" i="4"/>
  <c r="B30" i="4"/>
  <c r="I28" i="4"/>
  <c r="I30" i="4" s="1"/>
  <c r="J24" i="4"/>
  <c r="H24" i="4"/>
  <c r="G24" i="4"/>
  <c r="F24" i="4"/>
  <c r="E24" i="4"/>
  <c r="D24" i="4"/>
  <c r="C24" i="4"/>
  <c r="B24" i="4"/>
  <c r="I22" i="4"/>
  <c r="I24" i="4" s="1"/>
  <c r="J18" i="4"/>
  <c r="H18" i="4"/>
  <c r="G18" i="4"/>
  <c r="F18" i="4"/>
  <c r="E18" i="4"/>
  <c r="D18" i="4"/>
  <c r="C18" i="4"/>
  <c r="B18" i="4"/>
  <c r="I16" i="4"/>
  <c r="I18" i="4" s="1"/>
  <c r="J12" i="4"/>
  <c r="H12" i="4"/>
  <c r="G12" i="4"/>
  <c r="F12" i="4"/>
  <c r="E12" i="4"/>
  <c r="C12" i="4"/>
  <c r="B12" i="4"/>
  <c r="I10" i="4"/>
  <c r="I12" i="4" s="1"/>
  <c r="J6" i="4"/>
  <c r="H6" i="4"/>
  <c r="G6" i="4"/>
  <c r="F6" i="4"/>
  <c r="E6" i="4"/>
  <c r="C6" i="4"/>
  <c r="B6" i="4"/>
  <c r="I4" i="4"/>
  <c r="I6" i="4" s="1"/>
  <c r="J91" i="2"/>
  <c r="I91" i="2"/>
  <c r="H91" i="2"/>
  <c r="G91" i="2"/>
  <c r="F91" i="2"/>
  <c r="E91" i="2"/>
  <c r="D91" i="2"/>
  <c r="C91" i="2"/>
  <c r="B91" i="2"/>
  <c r="J89" i="2"/>
  <c r="I89" i="2"/>
  <c r="H89" i="2"/>
  <c r="G89" i="2"/>
  <c r="F89" i="2"/>
  <c r="E89" i="2"/>
  <c r="D89" i="2"/>
  <c r="C89" i="2"/>
  <c r="B89" i="2"/>
  <c r="I88" i="2"/>
  <c r="J78" i="2"/>
  <c r="H78" i="2"/>
  <c r="G78" i="2"/>
  <c r="F78" i="2"/>
  <c r="E78" i="2"/>
  <c r="D78" i="2"/>
  <c r="C78" i="2"/>
  <c r="B78" i="2"/>
  <c r="I76" i="2"/>
  <c r="I78" i="2" s="1"/>
  <c r="J72" i="2"/>
  <c r="H72" i="2"/>
  <c r="G72" i="2"/>
  <c r="F72" i="2"/>
  <c r="E72" i="2"/>
  <c r="D72" i="2"/>
  <c r="C72" i="2"/>
  <c r="B72" i="2"/>
  <c r="I70" i="2"/>
  <c r="I72" i="2" s="1"/>
  <c r="J66" i="2"/>
  <c r="H66" i="2"/>
  <c r="G66" i="2"/>
  <c r="F66" i="2"/>
  <c r="E66" i="2"/>
  <c r="D66" i="2"/>
  <c r="C66" i="2"/>
  <c r="B66" i="2"/>
  <c r="I64" i="2"/>
  <c r="I66" i="2" s="1"/>
  <c r="J60" i="2"/>
  <c r="H60" i="2"/>
  <c r="G60" i="2"/>
  <c r="F60" i="2"/>
  <c r="E60" i="2"/>
  <c r="D60" i="2"/>
  <c r="C60" i="2"/>
  <c r="B60" i="2"/>
  <c r="I58" i="2"/>
  <c r="I60" i="2" s="1"/>
  <c r="J54" i="2"/>
  <c r="H54" i="2"/>
  <c r="G54" i="2"/>
  <c r="F54" i="2"/>
  <c r="E54" i="2"/>
  <c r="D54" i="2"/>
  <c r="C54" i="2"/>
  <c r="B54" i="2"/>
  <c r="I52" i="2"/>
  <c r="I54" i="2" s="1"/>
  <c r="J48" i="2"/>
  <c r="H48" i="2"/>
  <c r="G48" i="2"/>
  <c r="F48" i="2"/>
  <c r="E48" i="2"/>
  <c r="D48" i="2"/>
  <c r="C48" i="2"/>
  <c r="B48" i="2"/>
  <c r="I46" i="2"/>
  <c r="I48" i="2" s="1"/>
  <c r="J42" i="2"/>
  <c r="H42" i="2"/>
  <c r="G42" i="2"/>
  <c r="F42" i="2"/>
  <c r="E42" i="2"/>
  <c r="D42" i="2"/>
  <c r="C42" i="2"/>
  <c r="B42" i="2"/>
  <c r="I40" i="2"/>
  <c r="I42" i="2" s="1"/>
  <c r="J36" i="2"/>
  <c r="H36" i="2"/>
  <c r="G36" i="2"/>
  <c r="F36" i="2"/>
  <c r="E36" i="2"/>
  <c r="D36" i="2"/>
  <c r="C36" i="2"/>
  <c r="B36" i="2"/>
  <c r="I34" i="2"/>
  <c r="I36" i="2" s="1"/>
  <c r="J30" i="2"/>
  <c r="H30" i="2"/>
  <c r="G30" i="2"/>
  <c r="F30" i="2"/>
  <c r="E30" i="2"/>
  <c r="D30" i="2"/>
  <c r="C30" i="2"/>
  <c r="B30" i="2"/>
  <c r="I30" i="2"/>
  <c r="J24" i="2"/>
  <c r="H24" i="2"/>
  <c r="G24" i="2"/>
  <c r="F24" i="2"/>
  <c r="E24" i="2"/>
  <c r="D24" i="2"/>
  <c r="C24" i="2"/>
  <c r="B24" i="2"/>
  <c r="I24" i="2"/>
  <c r="J18" i="2"/>
  <c r="H18" i="2"/>
  <c r="G18" i="2"/>
  <c r="F18" i="2"/>
  <c r="E18" i="2"/>
  <c r="D18" i="2"/>
  <c r="C18" i="2"/>
  <c r="B18" i="2"/>
  <c r="I16" i="2"/>
  <c r="I18" i="2" s="1"/>
  <c r="J12" i="2"/>
  <c r="H12" i="2"/>
  <c r="G12" i="2"/>
  <c r="F12" i="2"/>
  <c r="E12" i="2"/>
  <c r="D12" i="2"/>
  <c r="C12" i="2"/>
  <c r="B12" i="2"/>
  <c r="I12" i="2"/>
  <c r="J6" i="2"/>
  <c r="H6" i="2"/>
  <c r="G6" i="2"/>
  <c r="F6" i="2"/>
  <c r="E6" i="2"/>
  <c r="C6" i="2"/>
  <c r="B6" i="2"/>
  <c r="I6" i="2"/>
  <c r="C91" i="12"/>
  <c r="D91" i="12"/>
  <c r="E91" i="12"/>
  <c r="F91" i="12"/>
  <c r="G91" i="12"/>
  <c r="H91" i="12"/>
  <c r="I91" i="12"/>
  <c r="J91" i="12"/>
  <c r="B91" i="12"/>
  <c r="C89" i="12"/>
  <c r="D89" i="12"/>
  <c r="E89" i="12"/>
  <c r="F89" i="12"/>
  <c r="G89" i="12"/>
  <c r="H89" i="12"/>
  <c r="I89" i="12"/>
  <c r="J89" i="12"/>
  <c r="B89" i="12"/>
  <c r="C92" i="4" l="1"/>
  <c r="G92" i="3"/>
  <c r="H90" i="3"/>
  <c r="H92" i="3"/>
  <c r="G90" i="3"/>
  <c r="F92" i="3"/>
  <c r="C90" i="3"/>
  <c r="C92" i="3"/>
  <c r="I92" i="3"/>
  <c r="E92" i="3"/>
  <c r="E90" i="3"/>
  <c r="J90" i="3"/>
  <c r="J92" i="3"/>
  <c r="B90" i="3"/>
  <c r="B92" i="3"/>
  <c r="I90" i="3"/>
  <c r="D92" i="3"/>
  <c r="J90" i="2"/>
  <c r="J92" i="2"/>
  <c r="I90" i="2"/>
  <c r="I92" i="2"/>
  <c r="H90" i="2"/>
  <c r="H92" i="2"/>
  <c r="G90" i="2"/>
  <c r="G92" i="2"/>
  <c r="F90" i="2"/>
  <c r="F92" i="2"/>
  <c r="E90" i="2"/>
  <c r="E92" i="2"/>
  <c r="D90" i="2"/>
  <c r="D92" i="2"/>
  <c r="C90" i="2"/>
  <c r="C92" i="2"/>
  <c r="B90" i="2"/>
  <c r="B92" i="2"/>
  <c r="I92" i="12"/>
  <c r="D92" i="12"/>
  <c r="F92" i="12"/>
  <c r="H92" i="12"/>
  <c r="J92" i="12"/>
  <c r="G92" i="12"/>
  <c r="E92" i="12"/>
  <c r="C92" i="12"/>
  <c r="B92" i="12"/>
  <c r="J92" i="4"/>
  <c r="E92" i="4"/>
  <c r="B92" i="4"/>
  <c r="J90" i="4"/>
  <c r="I90" i="4"/>
  <c r="I92" i="4"/>
  <c r="H90" i="4"/>
  <c r="H92" i="4"/>
  <c r="G90" i="4"/>
  <c r="G92" i="4"/>
  <c r="F90" i="4"/>
  <c r="F92" i="4"/>
  <c r="E90" i="4"/>
  <c r="D90" i="4"/>
  <c r="D92" i="4"/>
  <c r="C90" i="4"/>
  <c r="B90" i="4"/>
  <c r="I88" i="12"/>
  <c r="I76" i="12" l="1"/>
  <c r="I70" i="12"/>
  <c r="I64" i="12"/>
  <c r="I58" i="12"/>
  <c r="I52" i="12"/>
  <c r="I46" i="12"/>
  <c r="I40" i="12"/>
  <c r="I34" i="12"/>
  <c r="I28" i="12"/>
  <c r="I22" i="12"/>
  <c r="I16" i="12"/>
  <c r="I10" i="12"/>
  <c r="I4" i="12"/>
  <c r="J90" i="12" l="1"/>
  <c r="I90" i="12"/>
  <c r="H90" i="12"/>
  <c r="G90" i="12"/>
  <c r="F90" i="12"/>
  <c r="E90" i="12"/>
  <c r="D90" i="12"/>
  <c r="C90" i="12"/>
  <c r="B90" i="12"/>
  <c r="J78" i="12"/>
  <c r="I78" i="12"/>
  <c r="H78" i="12"/>
  <c r="G78" i="12"/>
  <c r="F78" i="12"/>
  <c r="E78" i="12"/>
  <c r="D78" i="12"/>
  <c r="C78" i="12"/>
  <c r="B78" i="12"/>
  <c r="J72" i="12"/>
  <c r="I72" i="12"/>
  <c r="H72" i="12"/>
  <c r="G72" i="12"/>
  <c r="F72" i="12"/>
  <c r="E72" i="12"/>
  <c r="D72" i="12"/>
  <c r="C72" i="12"/>
  <c r="B72" i="12"/>
  <c r="J66" i="12"/>
  <c r="I66" i="12"/>
  <c r="H66" i="12"/>
  <c r="G66" i="12"/>
  <c r="F66" i="12"/>
  <c r="E66" i="12"/>
  <c r="D66" i="12"/>
  <c r="C66" i="12"/>
  <c r="B66" i="12"/>
  <c r="J60" i="12"/>
  <c r="I60" i="12"/>
  <c r="H60" i="12"/>
  <c r="G60" i="12"/>
  <c r="F60" i="12"/>
  <c r="E60" i="12"/>
  <c r="D60" i="12"/>
  <c r="C60" i="12"/>
  <c r="B60" i="12"/>
  <c r="J54" i="12"/>
  <c r="I54" i="12"/>
  <c r="H54" i="12"/>
  <c r="G54" i="12"/>
  <c r="F54" i="12"/>
  <c r="E54" i="12"/>
  <c r="D54" i="12"/>
  <c r="C54" i="12"/>
  <c r="B54" i="12"/>
  <c r="J50" i="12"/>
  <c r="I50" i="12"/>
  <c r="H50" i="12"/>
  <c r="G50" i="12"/>
  <c r="F50" i="12"/>
  <c r="E50" i="12"/>
  <c r="D50" i="12"/>
  <c r="C50" i="12"/>
  <c r="B50" i="12"/>
  <c r="J48" i="12"/>
  <c r="I48" i="12"/>
  <c r="H48" i="12"/>
  <c r="G48" i="12"/>
  <c r="F48" i="12"/>
  <c r="E48" i="12"/>
  <c r="D48" i="12"/>
  <c r="C48" i="12"/>
  <c r="B48" i="12"/>
  <c r="J42" i="12"/>
  <c r="I42" i="12"/>
  <c r="H42" i="12"/>
  <c r="G42" i="12"/>
  <c r="F42" i="12"/>
  <c r="E42" i="12"/>
  <c r="D42" i="12"/>
  <c r="C42" i="12"/>
  <c r="B42" i="12"/>
  <c r="J36" i="12"/>
  <c r="I36" i="12"/>
  <c r="H36" i="12"/>
  <c r="G36" i="12"/>
  <c r="F36" i="12"/>
  <c r="E36" i="12"/>
  <c r="D36" i="12"/>
  <c r="C36" i="12"/>
  <c r="B36" i="12"/>
  <c r="J30" i="12"/>
  <c r="I30" i="12"/>
  <c r="H30" i="12"/>
  <c r="G30" i="12"/>
  <c r="F30" i="12"/>
  <c r="E30" i="12"/>
  <c r="D30" i="12"/>
  <c r="C30" i="12"/>
  <c r="B30" i="12"/>
  <c r="J24" i="12"/>
  <c r="I24" i="12"/>
  <c r="H24" i="12"/>
  <c r="G24" i="12"/>
  <c r="F24" i="12"/>
  <c r="E24" i="12"/>
  <c r="D24" i="12"/>
  <c r="C24" i="12"/>
  <c r="B24" i="12"/>
  <c r="J18" i="12"/>
  <c r="I18" i="12"/>
  <c r="H18" i="12"/>
  <c r="G18" i="12"/>
  <c r="F18" i="12"/>
  <c r="E18" i="12"/>
  <c r="D18" i="12"/>
  <c r="C18" i="12"/>
  <c r="B18" i="12"/>
  <c r="J12" i="12"/>
  <c r="I12" i="12"/>
  <c r="H12" i="12"/>
  <c r="G12" i="12"/>
  <c r="F12" i="12"/>
  <c r="E12" i="12"/>
  <c r="D12" i="12"/>
  <c r="C12" i="12"/>
  <c r="B12" i="12"/>
  <c r="J6" i="12"/>
  <c r="I6" i="12"/>
  <c r="H6" i="12"/>
  <c r="G6" i="12"/>
  <c r="F6" i="12"/>
  <c r="E6" i="12"/>
  <c r="D6" i="12"/>
  <c r="C6" i="12"/>
  <c r="B6" i="12"/>
</calcChain>
</file>

<file path=xl/sharedStrings.xml><?xml version="1.0" encoding="utf-8"?>
<sst xmlns="http://schemas.openxmlformats.org/spreadsheetml/2006/main" count="1080" uniqueCount="52">
  <si>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</si>
  <si>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</si>
  <si>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</si>
  <si>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</si>
  <si>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</si>
  <si>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</si>
  <si>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</si>
  <si>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</si>
  <si>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</si>
  <si>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Praha a Středočeský kraj</t>
  </si>
  <si>
    <t>Celkově ke sklizni (ha)</t>
  </si>
  <si>
    <t>Sklizeno ke dni aktualizace (ha)</t>
  </si>
  <si>
    <t>Podíl sklizených ploch (%)</t>
  </si>
  <si>
    <t>Celkově sklizeno (t)</t>
  </si>
  <si>
    <t>Průměrný výnos (t/ha)</t>
  </si>
  <si>
    <t>Jihočeský kraj</t>
  </si>
  <si>
    <t>Královéhradecký kraj</t>
  </si>
  <si>
    <t>Karlovarský kraj</t>
  </si>
  <si>
    <t>Ústecký kraj</t>
  </si>
  <si>
    <t xml:space="preserve"> Liberecký kraj</t>
  </si>
  <si>
    <t>Plzeňský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</si>
  <si>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</si>
  <si>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</si>
  <si>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</si>
  <si>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</si>
  <si>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</si>
  <si>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</si>
  <si>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 xml:space="preserve">Poznámka: Obiloviny celkem nezahrnují kukuřici a ostatní obiloviny </t>
  </si>
  <si>
    <t>zdroj: SZIF</t>
  </si>
  <si>
    <t xml:space="preserve">   celá ČR</t>
  </si>
  <si>
    <t xml:space="preserve">Žně 2021 – postup sklizně dle krajů </t>
  </si>
  <si>
    <t>Žně 2021 – postup sklizně</t>
  </si>
  <si>
    <t xml:space="preserve">Stav ke dni: 12. července 2021     </t>
  </si>
  <si>
    <t xml:space="preserve">Stav ke dni: 6. 7. 2021     </t>
  </si>
  <si>
    <t xml:space="preserve">Stav ke dni: 6. 7. 2021        </t>
  </si>
  <si>
    <t xml:space="preserve">Stav ke dni: 12. 7. 2021        </t>
  </si>
  <si>
    <t xml:space="preserve">Stav ke dni: 26. 7. 2021        </t>
  </si>
  <si>
    <t xml:space="preserve">Stav ke dni: 18. července 2021     </t>
  </si>
  <si>
    <t xml:space="preserve">Stav ke dni: 18. 7. 2021        </t>
  </si>
  <si>
    <t xml:space="preserve">Stav ke dni: 25. července 2021     </t>
  </si>
  <si>
    <t xml:space="preserve">Stav ke dni: 1. srpna 2021     </t>
  </si>
  <si>
    <t xml:space="preserve">Stav ke dni: 1. 8. 2021        </t>
  </si>
  <si>
    <t xml:space="preserve">Stav ke dni: 8. srpna 2021     </t>
  </si>
  <si>
    <t xml:space="preserve">Stav ke dni: 8. 8. 2021        </t>
  </si>
  <si>
    <t xml:space="preserve">Stav ke dni: 15. srpna 2021     </t>
  </si>
  <si>
    <t xml:space="preserve">Stav ke dni: 15. 8. 2021        </t>
  </si>
  <si>
    <t xml:space="preserve">Stav ke dni: 22. srpna 2021     </t>
  </si>
  <si>
    <t xml:space="preserve">Stav ke dni: 22. 8. 2021        </t>
  </si>
  <si>
    <t xml:space="preserve">Stav ke dni: 25. 8. 2021        </t>
  </si>
  <si>
    <t xml:space="preserve">Stav ke dni: 25. srpna 2021     </t>
  </si>
  <si>
    <t xml:space="preserve">Stav ke dni: 29. srpna 2021     </t>
  </si>
  <si>
    <t xml:space="preserve">Stav ke dni: 29. 8. 2021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</si>
</sst>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2" xfId="0" applyFont="1" applyBorder="1" applyAlignment="1" applyProtection="1">
      <alignment vertical="center" wrapText="1"/>
      <protection locked="0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4" fontId="5" fillId="0" borderId="9" xfId="0" applyNumberFormat="1" applyFont="1" applyFill="1" applyBorder="1" applyAlignment="1" applyProtection="1">
      <alignment horizontal="right" vertical="center" wrapText="1"/>
    </xf>
    <xf numFmtId="4" fontId="0" fillId="0" borderId="9" xfId="0" applyNumberFormat="1" applyFont="1" applyBorder="1" applyAlignment="1" applyProtection="1">
      <alignment horizontal="right" vertical="center" wrapText="1"/>
      <protection locked="0"/>
    </xf>
    <xf numFmtId="4" fontId="0" fillId="0" borderId="1" xfId="0" applyNumberFormat="1" applyFont="1" applyBorder="1" applyAlignment="1" applyProtection="1">
      <alignment horizontal="right" vertical="center"/>
      <protection locked="0"/>
    </xf>
    <xf numFmtId="4" fontId="0" fillId="4" borderId="9" xfId="0" applyNumberFormat="1" applyFont="1" applyFill="1" applyBorder="1" applyAlignment="1" applyProtection="1">
      <alignment horizontal="right" vertical="center"/>
      <protection locked="0"/>
    </xf>
    <xf numFmtId="4" fontId="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0" xfId="0" applyNumberFormat="1" applyFont="1" applyFill="1" applyBorder="1" applyAlignment="1" applyProtection="1">
      <alignment horizontal="right" vertical="center"/>
      <protection locked="0"/>
    </xf>
    <xf numFmtId="4" fontId="0" fillId="4" borderId="10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2" xfId="0" applyNumberFormat="1" applyFont="1" applyFill="1" applyBorder="1" applyAlignment="1" applyProtection="1">
      <alignment horizontal="right" vertical="center"/>
      <protection locked="0"/>
    </xf>
    <xf numFmtId="4" fontId="0" fillId="0" borderId="10" xfId="0" applyNumberFormat="1" applyFont="1" applyBorder="1" applyAlignment="1" applyProtection="1">
      <alignment horizontal="right" vertical="center"/>
      <protection locked="0"/>
    </xf>
    <xf numFmtId="4" fontId="0" fillId="0" borderId="11" xfId="0" applyNumberFormat="1" applyFill="1" applyBorder="1" applyAlignment="1" applyProtection="1">
      <alignment horizontal="right" vertical="center" wrapText="1"/>
      <protection locked="0"/>
    </xf>
    <xf numFmtId="4" fontId="0" fillId="0" borderId="10" xfId="0" applyNumberFormat="1" applyFont="1" applyBorder="1" applyAlignment="1" applyProtection="1">
      <alignment horizontal="right" vertical="center" wrapText="1"/>
      <protection locked="0"/>
    </xf>
    <xf numFmtId="0" fontId="12" fillId="0" borderId="15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8" fillId="4" borderId="8" xfId="0" applyFont="1" applyFill="1" applyBorder="1" applyAlignment="1" applyProtection="1">
      <alignment vertical="center" wrapText="1"/>
      <protection locked="0"/>
    </xf>
    <xf numFmtId="0" fontId="7" fillId="5" borderId="8" xfId="0" applyFont="1" applyFill="1" applyBorder="1" applyAlignment="1" applyProtection="1">
      <alignment vertical="center" wrapText="1"/>
      <protection locked="0"/>
    </xf>
    <xf numFmtId="0" fontId="7" fillId="5" borderId="10" xfId="0" applyFont="1" applyFill="1" applyBorder="1" applyAlignment="1" applyProtection="1">
      <alignment vertical="center" wrapText="1"/>
      <protection locked="0"/>
    </xf>
    <xf numFmtId="4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" xfId="0" applyNumberFormat="1" applyFont="1" applyBorder="1" applyAlignment="1" applyProtection="1">
      <alignment horizontal="right" vertical="center" wrapText="1"/>
      <protection locked="0"/>
    </xf>
    <xf numFmtId="4" fontId="1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9" xfId="0" applyNumberFormat="1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11" fillId="4" borderId="8" xfId="0" applyFont="1" applyFill="1" applyBorder="1" applyAlignment="1" applyProtection="1">
      <alignment vertical="center" wrapText="1"/>
      <protection locked="0"/>
    </xf>
    <xf numFmtId="0" fontId="2" fillId="5" borderId="8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13" fillId="0" borderId="8" xfId="0" applyFont="1" applyBorder="1" applyAlignment="1" applyProtection="1">
      <alignment vertical="center" wrapText="1"/>
      <protection locked="0"/>
    </xf>
    <xf numFmtId="0" fontId="10" fillId="0" borderId="8" xfId="0" applyFont="1" applyBorder="1" applyAlignment="1" applyProtection="1">
      <alignment vertical="center" wrapText="1"/>
      <protection locked="0"/>
    </xf>
    <xf numFmtId="0" fontId="13" fillId="3" borderId="8" xfId="0" applyFont="1" applyFill="1" applyBorder="1" applyAlignment="1" applyProtection="1">
      <alignment vertical="center" wrapText="1"/>
      <protection locked="0"/>
    </xf>
    <xf numFmtId="4" fontId="1" fillId="0" borderId="9" xfId="0" applyNumberFormat="1" applyFont="1" applyBorder="1" applyAlignment="1" applyProtection="1">
      <alignment horizontal="right" vertical="center" wrapText="1"/>
    </xf>
    <xf numFmtId="4" fontId="0" fillId="5" borderId="9" xfId="0" applyNumberFormat="1" applyFont="1" applyFill="1" applyBorder="1" applyAlignment="1" applyProtection="1">
      <alignment horizontal="right" vertical="center" wrapText="1"/>
    </xf>
    <xf numFmtId="4" fontId="10" fillId="0" borderId="8" xfId="0" applyNumberFormat="1" applyFont="1" applyBorder="1" applyAlignment="1" applyProtection="1">
      <alignment horizontal="right" vertical="center" wrapText="1"/>
    </xf>
    <xf numFmtId="4" fontId="10" fillId="0" borderId="9" xfId="0" applyNumberFormat="1" applyFont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vertical="center" wrapText="1"/>
    </xf>
    <xf numFmtId="0" fontId="7" fillId="0" borderId="7" xfId="0" applyFont="1" applyBorder="1" applyAlignment="1" applyProtection="1">
      <alignment vertical="center" wrapText="1"/>
    </xf>
    <xf numFmtId="0" fontId="2" fillId="5" borderId="8" xfId="0" applyFont="1" applyFill="1" applyBorder="1" applyAlignment="1" applyProtection="1">
      <alignment vertical="center" wrapText="1"/>
    </xf>
    <xf numFmtId="0" fontId="7" fillId="5" borderId="10" xfId="0" applyFont="1" applyFill="1" applyBorder="1" applyAlignment="1" applyProtection="1">
      <alignment vertical="center" wrapText="1"/>
    </xf>
    <xf numFmtId="4" fontId="4" fillId="0" borderId="8" xfId="0" applyNumberFormat="1" applyFont="1" applyFill="1" applyBorder="1" applyAlignment="1" applyProtection="1">
      <alignment horizontal="right" vertical="center" wrapText="1"/>
    </xf>
    <xf numFmtId="4" fontId="4" fillId="0" borderId="9" xfId="0" applyNumberFormat="1" applyFont="1" applyFill="1" applyBorder="1" applyAlignment="1" applyProtection="1">
      <alignment horizontal="right" vertical="center" wrapText="1"/>
    </xf>
    <xf numFmtId="4" fontId="0" fillId="0" borderId="9" xfId="0" applyNumberFormat="1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2" fontId="0" fillId="5" borderId="9" xfId="0" applyNumberFormat="1" applyFont="1" applyFill="1" applyBorder="1" applyAlignment="1" applyProtection="1">
      <alignment horizontal="right" vertical="center" wrapText="1"/>
    </xf>
    <xf numFmtId="2" fontId="0" fillId="0" borderId="9" xfId="0" applyNumberFormat="1" applyFont="1" applyBorder="1" applyAlignment="1" applyProtection="1">
      <alignment horizontal="right" vertical="center" wrapText="1"/>
    </xf>
    <xf numFmtId="2" fontId="10" fillId="0" borderId="9" xfId="0" applyNumberFormat="1" applyFont="1" applyBorder="1" applyAlignment="1" applyProtection="1">
      <alignment horizontal="right" vertical="center" wrapText="1"/>
    </xf>
    <xf numFmtId="4" fontId="10" fillId="4" borderId="9" xfId="0" applyNumberFormat="1" applyFont="1" applyFill="1" applyBorder="1" applyAlignment="1" applyProtection="1">
      <alignment horizontal="right" vertical="center" wrapText="1"/>
    </xf>
    <xf numFmtId="2" fontId="10" fillId="6" borderId="9" xfId="0" applyNumberFormat="1" applyFont="1" applyFill="1" applyBorder="1" applyAlignment="1" applyProtection="1">
      <alignment horizontal="right" vertical="center" wrapText="1"/>
    </xf>
    <xf numFmtId="0" fontId="6" fillId="2" borderId="11" xfId="0" applyFont="1" applyFill="1" applyBorder="1" applyAlignment="1" applyProtection="1">
      <alignment vertical="center" wrapText="1"/>
      <protection locked="0"/>
    </xf>
    <xf numFmtId="0" fontId="6" fillId="2" borderId="12" xfId="0" applyFont="1" applyFill="1" applyBorder="1" applyAlignment="1" applyProtection="1">
      <alignment vertical="center" wrapText="1"/>
      <protection locked="0"/>
    </xf>
    <xf numFmtId="0" fontId="6" fillId="2" borderId="13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vertical="center" wrapText="1"/>
      <protection locked="0"/>
    </xf>
    <xf numFmtId="0" fontId="6" fillId="2" borderId="6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vertical="center" wrapText="1"/>
    </xf>
    <xf numFmtId="0" fontId="6" fillId="2" borderId="12" xfId="0" applyFont="1" applyFill="1" applyBorder="1" applyAlignment="1" applyProtection="1">
      <alignment vertical="center" wrapText="1"/>
    </xf>
    <xf numFmtId="0" fontId="6" fillId="2" borderId="7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vertical="center" wrapText="1"/>
    </xf>
    <xf numFmtId="0" fontId="6" fillId="2" borderId="13" xfId="0" applyFont="1" applyFill="1" applyBorder="1" applyAlignment="1" applyProtection="1">
      <alignment vertical="center" wrapText="1"/>
    </xf>
  </cellXfs>
  <cellStyles count="1">
    <cellStyle name="Normální" xfId="0" builtinId="0"/>
  </cellStyles>
  <dxfs count="20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workbookViewId="0">
      <selection activeCell="I61" sqref="I61"/>
    </sheetView>
  </sheetViews>
  <sheetFormatPr defaultColWidth="8.81640625" defaultRowHeight="14.5" x14ac:dyDescent="0.35"/>
  <cols>
    <col min="1" max="1" width="34.453125" style="16" customWidth="1"/>
    <col min="2" max="10" width="16" style="16" bestFit="1" customWidth="1"/>
    <col min="11" max="16384" width="8.81640625" style="16"/>
  </cols>
  <sheetData>
    <row r="1" spans="1:10" ht="16" thickBot="1" x14ac:dyDescent="0.4">
      <c r="A1" s="66" t="s">
        <v>30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6" thickBot="1" x14ac:dyDescent="0.4">
      <c r="A2" s="1" t="s">
        <v>33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6.5" thickTop="1" thickBot="1" x14ac:dyDescent="0.4">
      <c r="A3" s="67" t="s">
        <v>9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6" thickBot="1" x14ac:dyDescent="0.4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" thickBot="1" x14ac:dyDescent="0.4">
      <c r="A5" s="21" t="s">
        <v>11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5">
        <v>0</v>
      </c>
    </row>
    <row r="6" spans="1:10" ht="16" thickBot="1" x14ac:dyDescent="0.4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0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0</v>
      </c>
      <c r="J6" s="46">
        <f t="shared" si="0"/>
        <v>0</v>
      </c>
    </row>
    <row r="7" spans="1:10" ht="16" thickBot="1" x14ac:dyDescent="0.4">
      <c r="A7" s="23" t="s">
        <v>13</v>
      </c>
      <c r="B7" s="6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8">
        <v>0</v>
      </c>
      <c r="I7" s="10">
        <v>0</v>
      </c>
      <c r="J7" s="9">
        <v>0</v>
      </c>
    </row>
    <row r="8" spans="1:10" ht="16" thickBot="1" x14ac:dyDescent="0.4">
      <c r="A8" s="24" t="s">
        <v>14</v>
      </c>
      <c r="B8" s="47" t="e">
        <f t="shared" ref="B8:J8" si="1">(B7/B5)</f>
        <v>#DIV/0!</v>
      </c>
      <c r="C8" s="47" t="e">
        <f t="shared" si="1"/>
        <v>#DIV/0!</v>
      </c>
      <c r="D8" s="47" t="e">
        <f t="shared" si="1"/>
        <v>#DIV/0!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 t="e">
        <f t="shared" si="1"/>
        <v>#DIV/0!</v>
      </c>
      <c r="J8" s="47" t="e">
        <f t="shared" si="1"/>
        <v>#DIV/0!</v>
      </c>
    </row>
    <row r="9" spans="1:10" ht="16" thickBot="1" x14ac:dyDescent="0.4">
      <c r="A9" s="63" t="s">
        <v>15</v>
      </c>
      <c r="B9" s="64"/>
      <c r="C9" s="64"/>
      <c r="D9" s="64"/>
      <c r="E9" s="64"/>
      <c r="F9" s="64"/>
      <c r="G9" s="64"/>
      <c r="H9" s="64"/>
      <c r="I9" s="64"/>
      <c r="J9" s="64"/>
    </row>
    <row r="10" spans="1:10" ht="16" thickBot="1" x14ac:dyDescent="0.4">
      <c r="A10" s="20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" thickBot="1" x14ac:dyDescent="0.4">
      <c r="A11" s="21" t="s">
        <v>11</v>
      </c>
      <c r="B11" s="4">
        <v>0</v>
      </c>
      <c r="C11" s="4">
        <v>0</v>
      </c>
      <c r="D11" s="4">
        <v>17</v>
      </c>
      <c r="E11" s="4">
        <v>0</v>
      </c>
      <c r="F11" s="4">
        <v>0</v>
      </c>
      <c r="G11" s="4">
        <v>0</v>
      </c>
      <c r="H11" s="4">
        <v>0</v>
      </c>
      <c r="I11" s="4">
        <v>17</v>
      </c>
      <c r="J11" s="5">
        <v>0</v>
      </c>
    </row>
    <row r="12" spans="1:10" ht="16" thickBot="1" x14ac:dyDescent="0.4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0.11151767686375558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1.3042213733190216E-2</v>
      </c>
      <c r="J12" s="46">
        <f t="shared" si="2"/>
        <v>0</v>
      </c>
    </row>
    <row r="13" spans="1:10" ht="16" thickBot="1" x14ac:dyDescent="0.4">
      <c r="A13" s="23" t="s">
        <v>13</v>
      </c>
      <c r="B13" s="6">
        <v>0</v>
      </c>
      <c r="C13" s="7">
        <v>0</v>
      </c>
      <c r="D13" s="7">
        <v>93.5</v>
      </c>
      <c r="E13" s="7">
        <v>0</v>
      </c>
      <c r="F13" s="7">
        <v>0</v>
      </c>
      <c r="G13" s="7">
        <v>0</v>
      </c>
      <c r="H13" s="8">
        <v>0</v>
      </c>
      <c r="I13" s="10">
        <v>93.5</v>
      </c>
      <c r="J13" s="11">
        <v>0</v>
      </c>
    </row>
    <row r="14" spans="1:10" ht="16" thickBot="1" x14ac:dyDescent="0.4">
      <c r="A14" s="24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5.5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5.5</v>
      </c>
      <c r="J14" s="47" t="e">
        <f t="shared" si="3"/>
        <v>#DIV/0!</v>
      </c>
    </row>
    <row r="15" spans="1:10" ht="16" thickBot="1" x14ac:dyDescent="0.4">
      <c r="A15" s="63" t="s">
        <v>16</v>
      </c>
      <c r="B15" s="64"/>
      <c r="C15" s="64"/>
      <c r="D15" s="64"/>
      <c r="E15" s="64"/>
      <c r="F15" s="64"/>
      <c r="G15" s="64"/>
      <c r="H15" s="64"/>
      <c r="I15" s="64"/>
      <c r="J15" s="64"/>
    </row>
    <row r="16" spans="1:10" ht="16" thickBot="1" x14ac:dyDescent="0.4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" thickBot="1" x14ac:dyDescent="0.4">
      <c r="A17" s="21" t="s">
        <v>11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5"/>
    </row>
    <row r="18" spans="1:10" ht="16" thickBot="1" x14ac:dyDescent="0.4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0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</v>
      </c>
      <c r="J18" s="46">
        <f t="shared" si="4"/>
        <v>0</v>
      </c>
    </row>
    <row r="19" spans="1:10" ht="16" thickBot="1" x14ac:dyDescent="0.4">
      <c r="A19" s="23" t="s">
        <v>13</v>
      </c>
      <c r="B19" s="6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8">
        <v>0</v>
      </c>
      <c r="I19" s="10">
        <v>0</v>
      </c>
      <c r="J19" s="11">
        <v>0</v>
      </c>
    </row>
    <row r="20" spans="1:10" ht="16" thickBot="1" x14ac:dyDescent="0.4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 t="e">
        <f t="shared" si="5"/>
        <v>#DIV/0!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 t="e">
        <f t="shared" si="5"/>
        <v>#DIV/0!</v>
      </c>
      <c r="J20" s="47" t="e">
        <f t="shared" si="5"/>
        <v>#DIV/0!</v>
      </c>
    </row>
    <row r="21" spans="1:10" ht="16" thickBot="1" x14ac:dyDescent="0.4">
      <c r="A21" s="69" t="s">
        <v>17</v>
      </c>
      <c r="B21" s="70"/>
      <c r="C21" s="70"/>
      <c r="D21" s="70"/>
      <c r="E21" s="70"/>
      <c r="F21" s="70"/>
      <c r="G21" s="70"/>
      <c r="H21" s="70"/>
      <c r="I21" s="70"/>
      <c r="J21" s="70"/>
    </row>
    <row r="22" spans="1:10" ht="16" thickBot="1" x14ac:dyDescent="0.4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" thickBot="1" x14ac:dyDescent="0.4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/>
    </row>
    <row r="24" spans="1:10" ht="16" thickBot="1" x14ac:dyDescent="0.4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" thickBot="1" x14ac:dyDescent="0.4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" thickBot="1" x14ac:dyDescent="0.4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" thickBot="1" x14ac:dyDescent="0.4">
      <c r="A27" s="63" t="s">
        <v>18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6" thickBot="1" x14ac:dyDescent="0.4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" thickBot="1" x14ac:dyDescent="0.4">
      <c r="A29" s="21" t="s">
        <v>11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5">
        <v>0</v>
      </c>
    </row>
    <row r="30" spans="1:10" ht="16" thickBot="1" x14ac:dyDescent="0.4">
      <c r="A30" s="22" t="s">
        <v>12</v>
      </c>
      <c r="B30" s="46">
        <f>(B29/B28)*100</f>
        <v>0</v>
      </c>
      <c r="C30" s="46">
        <f t="shared" ref="C30:J30" si="8">(C29/C28)*100</f>
        <v>0</v>
      </c>
      <c r="D30" s="46">
        <f t="shared" si="8"/>
        <v>0</v>
      </c>
      <c r="E30" s="46">
        <f t="shared" si="8"/>
        <v>0</v>
      </c>
      <c r="F30" s="46">
        <f t="shared" si="8"/>
        <v>0</v>
      </c>
      <c r="G30" s="46">
        <f t="shared" si="8"/>
        <v>0</v>
      </c>
      <c r="H30" s="46">
        <f t="shared" si="8"/>
        <v>0</v>
      </c>
      <c r="I30" s="46">
        <f t="shared" si="8"/>
        <v>0</v>
      </c>
      <c r="J30" s="46">
        <f t="shared" si="8"/>
        <v>0</v>
      </c>
    </row>
    <row r="31" spans="1:10" ht="16" thickBot="1" x14ac:dyDescent="0.4">
      <c r="A31" s="23" t="s">
        <v>13</v>
      </c>
      <c r="B31" s="6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8">
        <v>0</v>
      </c>
      <c r="I31" s="10">
        <v>0</v>
      </c>
      <c r="J31" s="11">
        <v>0</v>
      </c>
    </row>
    <row r="32" spans="1:10" ht="16" thickBot="1" x14ac:dyDescent="0.4">
      <c r="A32" s="50" t="s">
        <v>14</v>
      </c>
      <c r="B32" s="47" t="e">
        <f t="shared" ref="B32:J32" si="9">(B31/B29)</f>
        <v>#DIV/0!</v>
      </c>
      <c r="C32" s="47" t="e">
        <f t="shared" si="9"/>
        <v>#DIV/0!</v>
      </c>
      <c r="D32" s="47" t="e">
        <f t="shared" si="9"/>
        <v>#DIV/0!</v>
      </c>
      <c r="E32" s="47" t="e">
        <f t="shared" si="9"/>
        <v>#DIV/0!</v>
      </c>
      <c r="F32" s="47" t="e">
        <f t="shared" si="9"/>
        <v>#DIV/0!</v>
      </c>
      <c r="G32" s="47" t="e">
        <f t="shared" si="9"/>
        <v>#DIV/0!</v>
      </c>
      <c r="H32" s="47" t="e">
        <f t="shared" si="9"/>
        <v>#DIV/0!</v>
      </c>
      <c r="I32" s="47" t="e">
        <f t="shared" si="9"/>
        <v>#DIV/0!</v>
      </c>
      <c r="J32" s="47" t="e">
        <f t="shared" si="9"/>
        <v>#DIV/0!</v>
      </c>
    </row>
    <row r="33" spans="1:10" ht="16" thickBot="1" x14ac:dyDescent="0.4">
      <c r="A33" s="74" t="s">
        <v>19</v>
      </c>
      <c r="B33" s="75"/>
      <c r="C33" s="75"/>
      <c r="D33" s="75"/>
      <c r="E33" s="75"/>
      <c r="F33" s="75"/>
      <c r="G33" s="75"/>
      <c r="H33" s="75"/>
      <c r="I33" s="75"/>
      <c r="J33" s="75"/>
    </row>
    <row r="34" spans="1:10" ht="16" thickBot="1" x14ac:dyDescent="0.4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" thickBot="1" x14ac:dyDescent="0.4">
      <c r="A35" s="21" t="s">
        <v>11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26">
        <v>0</v>
      </c>
      <c r="J35" s="5">
        <v>0</v>
      </c>
    </row>
    <row r="36" spans="1:10" ht="16" thickBot="1" x14ac:dyDescent="0.4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" thickBot="1" x14ac:dyDescent="0.4">
      <c r="A37" s="23" t="s">
        <v>13</v>
      </c>
      <c r="B37" s="6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8">
        <v>0</v>
      </c>
      <c r="I37" s="10">
        <v>0</v>
      </c>
      <c r="J37" s="11">
        <v>0</v>
      </c>
    </row>
    <row r="38" spans="1:10" ht="16" thickBot="1" x14ac:dyDescent="0.4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" thickBot="1" x14ac:dyDescent="0.4">
      <c r="A39" s="63" t="s">
        <v>20</v>
      </c>
      <c r="B39" s="64"/>
      <c r="C39" s="64"/>
      <c r="D39" s="64"/>
      <c r="E39" s="64"/>
      <c r="F39" s="64"/>
      <c r="G39" s="64"/>
      <c r="H39" s="64"/>
      <c r="I39" s="64"/>
      <c r="J39" s="64"/>
    </row>
    <row r="40" spans="1:10" ht="16" thickBot="1" x14ac:dyDescent="0.4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" thickBot="1" x14ac:dyDescent="0.4">
      <c r="A41" s="21" t="s">
        <v>11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4">
        <v>0</v>
      </c>
      <c r="J41" s="28">
        <v>0</v>
      </c>
    </row>
    <row r="42" spans="1:10" ht="16" thickBot="1" x14ac:dyDescent="0.4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" thickBot="1" x14ac:dyDescent="0.4">
      <c r="A43" s="23" t="s">
        <v>13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10">
        <v>0</v>
      </c>
      <c r="J43" s="9">
        <v>0</v>
      </c>
    </row>
    <row r="44" spans="1:10" ht="16" thickBot="1" x14ac:dyDescent="0.4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" thickBot="1" x14ac:dyDescent="0.4">
      <c r="A45" s="63" t="s">
        <v>21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6" thickBot="1" x14ac:dyDescent="0.4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" thickBot="1" x14ac:dyDescent="0.4">
      <c r="A47" s="21" t="s">
        <v>11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5">
        <v>0</v>
      </c>
    </row>
    <row r="48" spans="1:10" ht="16" thickBot="1" x14ac:dyDescent="0.4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" thickBot="1" x14ac:dyDescent="0.4">
      <c r="A49" s="23" t="s">
        <v>13</v>
      </c>
      <c r="B49" s="6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8">
        <v>0</v>
      </c>
      <c r="I49" s="10">
        <v>0</v>
      </c>
      <c r="J49" s="11">
        <v>0</v>
      </c>
    </row>
    <row r="50" spans="1:10" ht="16" thickBot="1" x14ac:dyDescent="0.4">
      <c r="A50" s="24" t="s">
        <v>14</v>
      </c>
      <c r="B50" s="47" t="e">
        <f>(B49/B47)*100</f>
        <v>#DIV/0!</v>
      </c>
      <c r="C50" s="47" t="e">
        <f t="shared" ref="C50:J50" si="15">(C49/C47)*100</f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" thickBot="1" x14ac:dyDescent="0.4">
      <c r="A51" s="63" t="s">
        <v>22</v>
      </c>
      <c r="B51" s="64"/>
      <c r="C51" s="64"/>
      <c r="D51" s="64"/>
      <c r="E51" s="64"/>
      <c r="F51" s="64"/>
      <c r="G51" s="64"/>
      <c r="H51" s="64"/>
      <c r="I51" s="64"/>
      <c r="J51" s="64"/>
    </row>
    <row r="52" spans="1:10" ht="16" thickBot="1" x14ac:dyDescent="0.4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" thickBot="1" x14ac:dyDescent="0.4">
      <c r="A53" s="21" t="s">
        <v>11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4">
        <v>0</v>
      </c>
      <c r="J53" s="12">
        <v>0</v>
      </c>
    </row>
    <row r="54" spans="1:10" ht="16" thickBot="1" x14ac:dyDescent="0.4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" thickBot="1" x14ac:dyDescent="0.4">
      <c r="A55" s="23" t="s">
        <v>13</v>
      </c>
      <c r="B55" s="6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8">
        <v>0</v>
      </c>
      <c r="I55" s="10">
        <v>0</v>
      </c>
      <c r="J55" s="11">
        <v>0</v>
      </c>
    </row>
    <row r="56" spans="1:10" ht="16" thickBot="1" x14ac:dyDescent="0.4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" thickBot="1" x14ac:dyDescent="0.4">
      <c r="A57" s="63" t="s">
        <v>23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16" thickBot="1" x14ac:dyDescent="0.4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" thickBot="1" x14ac:dyDescent="0.4">
      <c r="A59" s="32" t="s">
        <v>11</v>
      </c>
      <c r="B59" s="4">
        <v>0</v>
      </c>
      <c r="C59" s="4">
        <v>0</v>
      </c>
      <c r="D59" s="49">
        <v>354.23</v>
      </c>
      <c r="E59" s="4">
        <v>0</v>
      </c>
      <c r="F59" s="4">
        <v>0</v>
      </c>
      <c r="G59" s="4">
        <v>0</v>
      </c>
      <c r="H59" s="4">
        <v>0</v>
      </c>
      <c r="I59" s="4">
        <v>354.23</v>
      </c>
      <c r="J59" s="5">
        <v>0</v>
      </c>
    </row>
    <row r="60" spans="1:10" ht="16" thickBot="1" x14ac:dyDescent="0.4">
      <c r="A60" s="33" t="s">
        <v>12</v>
      </c>
      <c r="B60" s="46">
        <f>(B59/B58)*100</f>
        <v>0</v>
      </c>
      <c r="C60" s="46">
        <f t="shared" ref="C60:J60" si="18">(C59/C58)*100</f>
        <v>0</v>
      </c>
      <c r="D60" s="46">
        <f t="shared" si="18"/>
        <v>3.322440802345584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0.24862754060104653</v>
      </c>
      <c r="J60" s="46">
        <f t="shared" si="18"/>
        <v>0</v>
      </c>
    </row>
    <row r="61" spans="1:10" ht="16" thickBot="1" x14ac:dyDescent="0.4">
      <c r="A61" s="34" t="s">
        <v>13</v>
      </c>
      <c r="B61" s="6">
        <v>0</v>
      </c>
      <c r="C61" s="7">
        <v>0</v>
      </c>
      <c r="D61" s="7">
        <v>2084.38</v>
      </c>
      <c r="E61" s="7">
        <v>0</v>
      </c>
      <c r="F61" s="7">
        <v>0</v>
      </c>
      <c r="G61" s="7">
        <v>0</v>
      </c>
      <c r="H61" s="8">
        <v>0</v>
      </c>
      <c r="I61" s="10">
        <v>2084.38</v>
      </c>
      <c r="J61" s="11">
        <v>0</v>
      </c>
    </row>
    <row r="62" spans="1:10" ht="16" thickBot="1" x14ac:dyDescent="0.4">
      <c r="A62" s="35" t="s">
        <v>14</v>
      </c>
      <c r="B62" s="47" t="e">
        <f t="shared" ref="B62:J62" si="19">(B61/B59)</f>
        <v>#DIV/0!</v>
      </c>
      <c r="C62" s="47" t="e">
        <f t="shared" si="19"/>
        <v>#DIV/0!</v>
      </c>
      <c r="D62" s="47">
        <f t="shared" si="19"/>
        <v>5.8842559918696891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>
        <f t="shared" si="19"/>
        <v>5.8842559918696891</v>
      </c>
      <c r="J62" s="47" t="e">
        <f t="shared" si="19"/>
        <v>#DIV/0!</v>
      </c>
    </row>
    <row r="63" spans="1:10" ht="16" thickBot="1" x14ac:dyDescent="0.4">
      <c r="A63" s="63" t="s">
        <v>24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16" thickBot="1" x14ac:dyDescent="0.4">
      <c r="A64" s="20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" thickBot="1" x14ac:dyDescent="0.4">
      <c r="A65" s="21" t="s">
        <v>11</v>
      </c>
      <c r="B65" s="4">
        <v>0</v>
      </c>
      <c r="C65" s="4">
        <v>0</v>
      </c>
      <c r="D65" s="13">
        <v>0</v>
      </c>
      <c r="E65" s="14">
        <v>0</v>
      </c>
      <c r="F65" s="4">
        <v>0</v>
      </c>
      <c r="G65" s="4">
        <v>0</v>
      </c>
      <c r="H65" s="4">
        <v>0</v>
      </c>
      <c r="I65" s="4">
        <v>0</v>
      </c>
      <c r="J65" s="5">
        <v>0</v>
      </c>
    </row>
    <row r="66" spans="1:10" ht="16" thickBot="1" x14ac:dyDescent="0.4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0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</v>
      </c>
      <c r="J66" s="46">
        <f t="shared" si="20"/>
        <v>0</v>
      </c>
    </row>
    <row r="67" spans="1:10" ht="16" thickBot="1" x14ac:dyDescent="0.4">
      <c r="A67" s="23" t="s">
        <v>13</v>
      </c>
      <c r="B67" s="6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8">
        <v>0</v>
      </c>
      <c r="I67" s="10">
        <v>0</v>
      </c>
      <c r="J67" s="11">
        <v>0</v>
      </c>
    </row>
    <row r="68" spans="1:10" ht="16" thickBot="1" x14ac:dyDescent="0.4">
      <c r="A68" s="25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 t="e">
        <f t="shared" si="21"/>
        <v>#DIV/0!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 t="e">
        <f t="shared" si="21"/>
        <v>#DIV/0!</v>
      </c>
      <c r="J68" s="47" t="e">
        <f t="shared" si="21"/>
        <v>#DIV/0!</v>
      </c>
    </row>
    <row r="69" spans="1:10" ht="16" thickBot="1" x14ac:dyDescent="0.4">
      <c r="A69" s="69" t="s">
        <v>25</v>
      </c>
      <c r="B69" s="70"/>
      <c r="C69" s="70"/>
      <c r="D69" s="70"/>
      <c r="E69" s="70"/>
      <c r="F69" s="70"/>
      <c r="G69" s="70"/>
      <c r="H69" s="70"/>
      <c r="I69" s="70"/>
      <c r="J69" s="70"/>
    </row>
    <row r="70" spans="1:10" ht="16" thickBot="1" x14ac:dyDescent="0.4">
      <c r="A70" s="20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" thickBot="1" x14ac:dyDescent="0.4">
      <c r="A71" s="21" t="s">
        <v>11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12">
        <v>0</v>
      </c>
    </row>
    <row r="72" spans="1:10" ht="16" thickBot="1" x14ac:dyDescent="0.4">
      <c r="A72" s="22" t="s">
        <v>12</v>
      </c>
      <c r="B72" s="46">
        <f>(B71/B70)*100</f>
        <v>0</v>
      </c>
      <c r="C72" s="46">
        <f t="shared" ref="C72:J72" si="22">(C71/C70)*100</f>
        <v>0</v>
      </c>
      <c r="D72" s="46">
        <f t="shared" si="22"/>
        <v>0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0</v>
      </c>
      <c r="J72" s="46">
        <f t="shared" si="22"/>
        <v>0</v>
      </c>
    </row>
    <row r="73" spans="1:10" ht="16" thickBot="1" x14ac:dyDescent="0.4">
      <c r="A73" s="23" t="s">
        <v>13</v>
      </c>
      <c r="B73" s="6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8">
        <v>0</v>
      </c>
      <c r="I73" s="10">
        <v>0</v>
      </c>
      <c r="J73" s="9">
        <v>0</v>
      </c>
    </row>
    <row r="74" spans="1:10" ht="16" thickBot="1" x14ac:dyDescent="0.4">
      <c r="A74" s="24" t="s">
        <v>14</v>
      </c>
      <c r="B74" s="47" t="e">
        <f t="shared" ref="B74:J74" si="23">(B73/B71)</f>
        <v>#DIV/0!</v>
      </c>
      <c r="C74" s="47" t="e">
        <f t="shared" si="23"/>
        <v>#DIV/0!</v>
      </c>
      <c r="D74" s="47" t="e">
        <f t="shared" si="23"/>
        <v>#DIV/0!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 t="e">
        <f t="shared" si="23"/>
        <v>#DIV/0!</v>
      </c>
      <c r="J74" s="47" t="e">
        <f t="shared" si="23"/>
        <v>#DIV/0!</v>
      </c>
    </row>
    <row r="75" spans="1:10" ht="16" thickBot="1" x14ac:dyDescent="0.4">
      <c r="A75" s="63" t="s">
        <v>26</v>
      </c>
      <c r="B75" s="64"/>
      <c r="C75" s="64"/>
      <c r="D75" s="64"/>
      <c r="E75" s="64"/>
      <c r="F75" s="64"/>
      <c r="G75" s="64"/>
      <c r="H75" s="64"/>
      <c r="I75" s="64"/>
      <c r="J75" s="64"/>
    </row>
    <row r="76" spans="1:10" ht="16" thickBot="1" x14ac:dyDescent="0.4">
      <c r="A76" s="20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" thickBot="1" x14ac:dyDescent="0.4">
      <c r="A77" s="21" t="s">
        <v>11</v>
      </c>
      <c r="B77" s="4">
        <v>0</v>
      </c>
      <c r="C77" s="4">
        <v>0</v>
      </c>
      <c r="D77" s="4">
        <v>7</v>
      </c>
      <c r="E77" s="4">
        <v>0</v>
      </c>
      <c r="F77" s="4">
        <v>0</v>
      </c>
      <c r="G77" s="4">
        <v>0</v>
      </c>
      <c r="H77" s="4">
        <v>0</v>
      </c>
      <c r="I77" s="4">
        <v>7</v>
      </c>
      <c r="J77" s="5">
        <v>0</v>
      </c>
    </row>
    <row r="78" spans="1:10" ht="16" thickBot="1" x14ac:dyDescent="0.4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0.15775678861266426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1.1419638940381491E-2</v>
      </c>
      <c r="J78" s="46">
        <f t="shared" si="24"/>
        <v>0</v>
      </c>
    </row>
    <row r="79" spans="1:10" ht="16" thickBot="1" x14ac:dyDescent="0.4">
      <c r="A79" s="23" t="s">
        <v>13</v>
      </c>
      <c r="B79" s="6">
        <v>0</v>
      </c>
      <c r="C79" s="7">
        <v>0</v>
      </c>
      <c r="D79" s="7">
        <v>48.65</v>
      </c>
      <c r="E79" s="7">
        <v>0</v>
      </c>
      <c r="F79" s="7">
        <v>0</v>
      </c>
      <c r="G79" s="7">
        <v>0</v>
      </c>
      <c r="H79" s="8">
        <v>0</v>
      </c>
      <c r="I79" s="10">
        <v>48.65</v>
      </c>
      <c r="J79" s="9">
        <v>0</v>
      </c>
    </row>
    <row r="80" spans="1:10" ht="16" thickBot="1" x14ac:dyDescent="0.4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>
        <f t="shared" si="25"/>
        <v>6.95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6.95</v>
      </c>
      <c r="J80" s="47" t="e">
        <f t="shared" si="25"/>
        <v>#DIV/0!</v>
      </c>
    </row>
    <row r="81" spans="1:10" ht="15.5" x14ac:dyDescent="0.3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5" x14ac:dyDescent="0.3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" thickBot="1" x14ac:dyDescent="0.4">
      <c r="A85" s="66" t="s">
        <v>31</v>
      </c>
      <c r="B85" s="66"/>
      <c r="C85" s="66"/>
      <c r="D85" s="66"/>
      <c r="E85" s="66"/>
      <c r="F85" s="66"/>
      <c r="G85" s="66"/>
      <c r="H85" s="66"/>
      <c r="I85" s="66"/>
      <c r="J85" s="66"/>
    </row>
    <row r="86" spans="1:10" ht="16" thickBot="1" x14ac:dyDescent="0.4">
      <c r="A86" s="71" t="s">
        <v>29</v>
      </c>
      <c r="B86" s="72"/>
      <c r="C86" s="72"/>
      <c r="D86" s="72"/>
      <c r="E86" s="72"/>
      <c r="F86" s="72"/>
      <c r="G86" s="72"/>
      <c r="H86" s="72"/>
      <c r="I86" s="72"/>
      <c r="J86" s="73"/>
    </row>
    <row r="87" spans="1:10" ht="16.5" thickTop="1" thickBot="1" x14ac:dyDescent="0.4">
      <c r="A87" s="15" t="s">
        <v>34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5.5" thickTop="1" thickBot="1" x14ac:dyDescent="0.4">
      <c r="A88" s="42" t="s">
        <v>10</v>
      </c>
      <c r="B88" s="48">
        <v>709536.65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1235252.54</v>
      </c>
      <c r="J88" s="48">
        <v>342315.21</v>
      </c>
    </row>
    <row r="89" spans="1:10" ht="15" thickBot="1" x14ac:dyDescent="0.4">
      <c r="A89" s="43" t="s">
        <v>11</v>
      </c>
      <c r="B89" s="49">
        <f>B5+B11+B17+B23+B29+B35+B41+B47+B53+B59+B65+B71+B77</f>
        <v>0</v>
      </c>
      <c r="C89" s="49">
        <f t="shared" ref="C89:J89" si="26">C5+C11+C17+C23+C29+C35+C41+C47+C53+C59+C65+C71+C77</f>
        <v>0</v>
      </c>
      <c r="D89" s="49">
        <f t="shared" si="26"/>
        <v>378.23</v>
      </c>
      <c r="E89" s="49">
        <f t="shared" si="26"/>
        <v>0</v>
      </c>
      <c r="F89" s="49">
        <f t="shared" si="26"/>
        <v>0</v>
      </c>
      <c r="G89" s="49">
        <f t="shared" si="26"/>
        <v>0</v>
      </c>
      <c r="H89" s="49">
        <f t="shared" si="26"/>
        <v>0</v>
      </c>
      <c r="I89" s="49">
        <f t="shared" si="26"/>
        <v>378.23</v>
      </c>
      <c r="J89" s="49">
        <f t="shared" si="26"/>
        <v>0</v>
      </c>
    </row>
    <row r="90" spans="1:10" ht="15" thickBot="1" x14ac:dyDescent="0.4">
      <c r="A90" s="44" t="s">
        <v>12</v>
      </c>
      <c r="B90" s="46">
        <f>(B89/B88)*100</f>
        <v>0</v>
      </c>
      <c r="C90" s="46">
        <f t="shared" ref="C90:J90" si="27">(C89/C88)*100</f>
        <v>0</v>
      </c>
      <c r="D90" s="46">
        <f t="shared" si="27"/>
        <v>0.34072920716746591</v>
      </c>
      <c r="E90" s="46">
        <f t="shared" si="27"/>
        <v>0</v>
      </c>
      <c r="F90" s="46">
        <f t="shared" si="27"/>
        <v>0</v>
      </c>
      <c r="G90" s="46">
        <f t="shared" si="27"/>
        <v>0</v>
      </c>
      <c r="H90" s="46">
        <f t="shared" si="27"/>
        <v>0</v>
      </c>
      <c r="I90" s="46">
        <f t="shared" si="27"/>
        <v>3.0619649646703016E-2</v>
      </c>
      <c r="J90" s="46">
        <f t="shared" si="27"/>
        <v>0</v>
      </c>
    </row>
    <row r="91" spans="1:10" ht="15" thickBot="1" x14ac:dyDescent="0.4">
      <c r="A91" s="45" t="s">
        <v>13</v>
      </c>
      <c r="B91" s="49">
        <f>B7+B13+B19+B25+B31+B37+B43+B49+B55+B61+B67+B73+B79</f>
        <v>0</v>
      </c>
      <c r="C91" s="49">
        <f t="shared" ref="C91:J91" si="28">C7+C13+C19+C25+C31+C37+C43+C49+C55+C61+C67+C73+C79</f>
        <v>0</v>
      </c>
      <c r="D91" s="49">
        <f t="shared" si="28"/>
        <v>2226.5300000000002</v>
      </c>
      <c r="E91" s="49">
        <f t="shared" si="28"/>
        <v>0</v>
      </c>
      <c r="F91" s="49">
        <f t="shared" si="28"/>
        <v>0</v>
      </c>
      <c r="G91" s="49">
        <f t="shared" si="28"/>
        <v>0</v>
      </c>
      <c r="H91" s="49">
        <f t="shared" si="28"/>
        <v>0</v>
      </c>
      <c r="I91" s="49">
        <f t="shared" si="28"/>
        <v>2226.5300000000002</v>
      </c>
      <c r="J91" s="49">
        <f t="shared" si="28"/>
        <v>0</v>
      </c>
    </row>
    <row r="92" spans="1:10" ht="15" thickBot="1" x14ac:dyDescent="0.4">
      <c r="A92" s="44" t="s">
        <v>14</v>
      </c>
      <c r="B92" s="47" t="e">
        <f t="shared" ref="B92:J92" si="29">(B91/B89)</f>
        <v>#DIV/0!</v>
      </c>
      <c r="C92" s="47" t="e">
        <f t="shared" si="29"/>
        <v>#DIV/0!</v>
      </c>
      <c r="D92" s="47">
        <f t="shared" si="29"/>
        <v>5.8867091452290934</v>
      </c>
      <c r="E92" s="47" t="e">
        <f t="shared" si="29"/>
        <v>#DIV/0!</v>
      </c>
      <c r="F92" s="47" t="e">
        <f t="shared" si="29"/>
        <v>#DIV/0!</v>
      </c>
      <c r="G92" s="47" t="e">
        <f t="shared" si="29"/>
        <v>#DIV/0!</v>
      </c>
      <c r="H92" s="47" t="e">
        <f t="shared" si="29"/>
        <v>#DIV/0!</v>
      </c>
      <c r="I92" s="47">
        <f t="shared" si="29"/>
        <v>5.8867091452290934</v>
      </c>
      <c r="J92" s="47" t="e">
        <f t="shared" si="29"/>
        <v>#DIV/0!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9" priority="2">
      <formula>#REF!=100</formula>
    </cfRule>
  </conditionalFormatting>
  <conditionalFormatting sqref="D65">
    <cfRule type="cellIs" dxfId="18" priority="1" operator="greaterThan">
      <formula>#REF!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topLeftCell="A70" workbookViewId="0">
      <selection activeCell="A87" sqref="A87"/>
    </sheetView>
  </sheetViews>
  <sheetFormatPr defaultRowHeight="14.5" x14ac:dyDescent="0.35"/>
  <cols>
    <col min="1" max="1" width="34.453125" customWidth="1"/>
    <col min="2" max="10" width="16" bestFit="1" customWidth="1"/>
  </cols>
  <sheetData>
    <row r="1" spans="1:10" ht="16" thickBot="1" x14ac:dyDescent="0.4">
      <c r="A1" s="66" t="s">
        <v>30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6" thickBot="1" x14ac:dyDescent="0.4">
      <c r="A2" s="1" t="s">
        <v>50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6.5" thickTop="1" thickBot="1" x14ac:dyDescent="0.4">
      <c r="A3" s="67" t="s">
        <v>9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6" thickBot="1" x14ac:dyDescent="0.4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v>251182.06</v>
      </c>
      <c r="J4" s="55">
        <v>80752.240000000005</v>
      </c>
    </row>
    <row r="5" spans="1:10" ht="16" thickBot="1" x14ac:dyDescent="0.4">
      <c r="A5" s="21" t="s">
        <v>11</v>
      </c>
      <c r="B5" s="4">
        <v>135568.59000000003</v>
      </c>
      <c r="C5" s="4">
        <v>11159.68</v>
      </c>
      <c r="D5" s="4">
        <v>23089.42</v>
      </c>
      <c r="E5" s="4">
        <v>33880.010676655387</v>
      </c>
      <c r="F5" s="4">
        <v>3509.5299999999997</v>
      </c>
      <c r="G5" s="4">
        <v>1253.1999999999998</v>
      </c>
      <c r="H5" s="4">
        <v>2985.1499999999996</v>
      </c>
      <c r="I5" s="4">
        <v>211445.58067665537</v>
      </c>
      <c r="J5" s="5">
        <v>80336.14</v>
      </c>
    </row>
    <row r="6" spans="1:10" ht="16" thickBot="1" x14ac:dyDescent="0.4">
      <c r="A6" s="22" t="s">
        <v>12</v>
      </c>
      <c r="B6" s="59">
        <v>87.26513176193528</v>
      </c>
      <c r="C6" s="59">
        <v>67.336551823177345</v>
      </c>
      <c r="D6" s="59">
        <v>99.943728838796972</v>
      </c>
      <c r="E6" s="59">
        <v>87.881695599108596</v>
      </c>
      <c r="F6" s="59">
        <v>80.085664343643174</v>
      </c>
      <c r="G6" s="59">
        <v>15.901111631335796</v>
      </c>
      <c r="H6" s="59">
        <v>55.913726738904437</v>
      </c>
      <c r="I6" s="59">
        <v>84.180208043781221</v>
      </c>
      <c r="J6" s="59">
        <v>99.484720176183345</v>
      </c>
    </row>
    <row r="7" spans="1:10" ht="16" thickBot="1" x14ac:dyDescent="0.4">
      <c r="A7" s="23" t="s">
        <v>13</v>
      </c>
      <c r="B7" s="6">
        <v>940665.34</v>
      </c>
      <c r="C7" s="7">
        <v>60178.224000000002</v>
      </c>
      <c r="D7" s="7">
        <v>138919.53136711713</v>
      </c>
      <c r="E7" s="7">
        <v>188238.42148912518</v>
      </c>
      <c r="F7" s="7">
        <v>19104.704999999998</v>
      </c>
      <c r="G7" s="7">
        <v>4398.9400000000005</v>
      </c>
      <c r="H7" s="8">
        <v>16146.04</v>
      </c>
      <c r="I7" s="10">
        <v>1367651.2018562425</v>
      </c>
      <c r="J7" s="9">
        <v>253096.63000000003</v>
      </c>
    </row>
    <row r="8" spans="1:10" ht="16" thickBot="1" x14ac:dyDescent="0.4">
      <c r="A8" s="50" t="s">
        <v>14</v>
      </c>
      <c r="B8" s="58">
        <v>6.9386672827385736</v>
      </c>
      <c r="C8" s="58">
        <v>5.392468601250215</v>
      </c>
      <c r="D8" s="58">
        <v>6.0165881761913962</v>
      </c>
      <c r="E8" s="58">
        <v>5.5560319412422317</v>
      </c>
      <c r="F8" s="58">
        <v>5.4436648212153766</v>
      </c>
      <c r="G8" s="58">
        <v>3.5101659751037353</v>
      </c>
      <c r="H8" s="58">
        <v>5.408786828132591</v>
      </c>
      <c r="I8" s="58">
        <v>6.4681001961808224</v>
      </c>
      <c r="J8" s="58">
        <v>3.150470386055392</v>
      </c>
    </row>
    <row r="9" spans="1:10" ht="16" thickBot="1" x14ac:dyDescent="0.4">
      <c r="A9" s="74" t="s">
        <v>15</v>
      </c>
      <c r="B9" s="75"/>
      <c r="C9" s="75"/>
      <c r="D9" s="75"/>
      <c r="E9" s="75"/>
      <c r="F9" s="75"/>
      <c r="G9" s="75"/>
      <c r="H9" s="75"/>
      <c r="I9" s="75"/>
      <c r="J9" s="75"/>
    </row>
    <row r="10" spans="1:10" ht="16" thickBot="1" x14ac:dyDescent="0.4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v>130345.97</v>
      </c>
      <c r="J10" s="3">
        <v>36628.949999999997</v>
      </c>
    </row>
    <row r="11" spans="1:10" ht="16" thickBot="1" x14ac:dyDescent="0.4">
      <c r="A11" s="21" t="s">
        <v>11</v>
      </c>
      <c r="B11" s="4">
        <v>60165</v>
      </c>
      <c r="C11" s="4">
        <v>2144.1799999999998</v>
      </c>
      <c r="D11" s="49">
        <v>15156.22</v>
      </c>
      <c r="E11" s="4">
        <v>13589.55</v>
      </c>
      <c r="F11" s="4">
        <v>2065.9499999999998</v>
      </c>
      <c r="G11" s="4">
        <v>5406.24</v>
      </c>
      <c r="H11" s="4">
        <v>4766</v>
      </c>
      <c r="I11" s="4">
        <v>103293.14</v>
      </c>
      <c r="J11" s="5">
        <v>36326.949999999997</v>
      </c>
    </row>
    <row r="12" spans="1:10" ht="16" thickBot="1" x14ac:dyDescent="0.4">
      <c r="A12" s="22" t="s">
        <v>12</v>
      </c>
      <c r="B12" s="57">
        <v>86.32</v>
      </c>
      <c r="C12" s="57">
        <v>55.33</v>
      </c>
      <c r="D12" s="57">
        <v>99.42</v>
      </c>
      <c r="E12" s="57">
        <v>83.66</v>
      </c>
      <c r="F12" s="57">
        <v>57.05</v>
      </c>
      <c r="G12" s="57">
        <v>40.17</v>
      </c>
      <c r="H12" s="57">
        <v>58.12</v>
      </c>
      <c r="I12" s="57">
        <v>79.25</v>
      </c>
      <c r="J12" s="57">
        <v>99.18</v>
      </c>
    </row>
    <row r="13" spans="1:10" ht="16" thickBot="1" x14ac:dyDescent="0.4">
      <c r="A13" s="23" t="s">
        <v>13</v>
      </c>
      <c r="B13" s="6">
        <v>404394.49</v>
      </c>
      <c r="C13" s="7">
        <v>11556.14</v>
      </c>
      <c r="D13" s="7">
        <v>90451.94</v>
      </c>
      <c r="E13" s="7">
        <v>64963.77</v>
      </c>
      <c r="F13" s="7">
        <v>11779.09</v>
      </c>
      <c r="G13" s="7">
        <v>22707.32</v>
      </c>
      <c r="H13" s="8">
        <v>27605.46</v>
      </c>
      <c r="I13" s="10">
        <v>633458.21</v>
      </c>
      <c r="J13" s="11">
        <v>107567.02</v>
      </c>
    </row>
    <row r="14" spans="1:10" ht="16" thickBot="1" x14ac:dyDescent="0.4">
      <c r="A14" s="50" t="s">
        <v>14</v>
      </c>
      <c r="B14" s="58">
        <v>6.72</v>
      </c>
      <c r="C14" s="58">
        <v>5.39</v>
      </c>
      <c r="D14" s="58">
        <v>5.97</v>
      </c>
      <c r="E14" s="58">
        <v>4.78</v>
      </c>
      <c r="F14" s="58">
        <v>5.7</v>
      </c>
      <c r="G14" s="58">
        <v>4.2</v>
      </c>
      <c r="H14" s="58">
        <v>5.79</v>
      </c>
      <c r="I14" s="58">
        <v>6.13</v>
      </c>
      <c r="J14" s="58">
        <v>2.96</v>
      </c>
    </row>
    <row r="15" spans="1:10" ht="16" thickBot="1" x14ac:dyDescent="0.4">
      <c r="A15" s="74" t="s">
        <v>16</v>
      </c>
      <c r="B15" s="75"/>
      <c r="C15" s="75"/>
      <c r="D15" s="75"/>
      <c r="E15" s="75"/>
      <c r="F15" s="75"/>
      <c r="G15" s="75"/>
      <c r="H15" s="75"/>
      <c r="I15" s="75"/>
      <c r="J15" s="75"/>
    </row>
    <row r="16" spans="1:10" ht="16" thickBot="1" x14ac:dyDescent="0.4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v>77623.14</v>
      </c>
      <c r="J16" s="3">
        <v>22372.62</v>
      </c>
    </row>
    <row r="17" spans="1:10" ht="16" thickBot="1" x14ac:dyDescent="0.4">
      <c r="A17" s="21" t="s">
        <v>11</v>
      </c>
      <c r="B17" s="4">
        <v>44373.22</v>
      </c>
      <c r="C17" s="4">
        <v>5904.98</v>
      </c>
      <c r="D17" s="4">
        <v>6066.0599999999995</v>
      </c>
      <c r="E17" s="4">
        <v>7693.8899999999994</v>
      </c>
      <c r="F17" s="4">
        <v>1430.92</v>
      </c>
      <c r="G17" s="4">
        <v>1016.26</v>
      </c>
      <c r="H17" s="4">
        <v>2522.21</v>
      </c>
      <c r="I17" s="4">
        <v>69007.539999999994</v>
      </c>
      <c r="J17" s="5">
        <v>21474.719999999998</v>
      </c>
    </row>
    <row r="18" spans="1:10" ht="16" thickBot="1" x14ac:dyDescent="0.4">
      <c r="A18" s="22" t="s">
        <v>12</v>
      </c>
      <c r="B18" s="57">
        <v>94.413697737661323</v>
      </c>
      <c r="C18" s="57">
        <v>72.168609909315336</v>
      </c>
      <c r="D18" s="57">
        <v>99.720535388439359</v>
      </c>
      <c r="E18" s="57">
        <v>90.423376434113621</v>
      </c>
      <c r="F18" s="57">
        <v>92.585618986612843</v>
      </c>
      <c r="G18" s="57">
        <v>38.517165316131383</v>
      </c>
      <c r="H18" s="57">
        <v>68.791422789284482</v>
      </c>
      <c r="I18" s="57">
        <v>88.900732436229703</v>
      </c>
      <c r="J18" s="57">
        <v>95.986612207242601</v>
      </c>
    </row>
    <row r="19" spans="1:10" ht="16" thickBot="1" x14ac:dyDescent="0.4">
      <c r="A19" s="23" t="s">
        <v>13</v>
      </c>
      <c r="B19" s="6">
        <v>320039.74</v>
      </c>
      <c r="C19" s="7">
        <v>35155.910000000003</v>
      </c>
      <c r="D19" s="7">
        <v>41422.19</v>
      </c>
      <c r="E19" s="7">
        <v>42959.57</v>
      </c>
      <c r="F19" s="7">
        <v>8474.5400000000009</v>
      </c>
      <c r="G19" s="7">
        <v>5170.04</v>
      </c>
      <c r="H19" s="8">
        <v>14105.06</v>
      </c>
      <c r="I19" s="10">
        <v>467327.05</v>
      </c>
      <c r="J19" s="11">
        <v>67581.16</v>
      </c>
    </row>
    <row r="20" spans="1:10" ht="16" thickBot="1" x14ac:dyDescent="0.4">
      <c r="A20" s="25" t="s">
        <v>14</v>
      </c>
      <c r="B20" s="58">
        <v>7.2124524656989051</v>
      </c>
      <c r="C20" s="58">
        <v>5.9536035685133575</v>
      </c>
      <c r="D20" s="58">
        <v>6.8285163681203294</v>
      </c>
      <c r="E20" s="58">
        <v>5.5835955543944618</v>
      </c>
      <c r="F20" s="58">
        <v>5.9224415061638673</v>
      </c>
      <c r="G20" s="58">
        <v>5.0873201739712277</v>
      </c>
      <c r="H20" s="58">
        <v>5.5923416368977996</v>
      </c>
      <c r="I20" s="58">
        <v>6.7721157716968321</v>
      </c>
      <c r="J20" s="58">
        <v>3.1470100657889839</v>
      </c>
    </row>
    <row r="21" spans="1:10" ht="16" thickBot="1" x14ac:dyDescent="0.4">
      <c r="A21" s="69" t="s">
        <v>17</v>
      </c>
      <c r="B21" s="70"/>
      <c r="C21" s="70"/>
      <c r="D21" s="70"/>
      <c r="E21" s="70"/>
      <c r="F21" s="70"/>
      <c r="G21" s="70"/>
      <c r="H21" s="70"/>
      <c r="I21" s="70"/>
      <c r="J21" s="70"/>
    </row>
    <row r="22" spans="1:10" ht="16" thickBot="1" x14ac:dyDescent="0.4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v>18679.010000000002</v>
      </c>
      <c r="J22" s="3">
        <v>4883.13</v>
      </c>
    </row>
    <row r="23" spans="1:10" ht="16" thickBot="1" x14ac:dyDescent="0.4">
      <c r="A23" s="21" t="s">
        <v>11</v>
      </c>
      <c r="B23" s="4">
        <v>7625.78</v>
      </c>
      <c r="C23" s="4">
        <v>14.030000000000001</v>
      </c>
      <c r="D23" s="4">
        <v>1282.98</v>
      </c>
      <c r="E23" s="4">
        <v>469.07</v>
      </c>
      <c r="F23" s="4">
        <v>436.13</v>
      </c>
      <c r="G23" s="4">
        <v>0</v>
      </c>
      <c r="H23" s="4">
        <v>153.85</v>
      </c>
      <c r="I23" s="4">
        <v>9981.84</v>
      </c>
      <c r="J23" s="5">
        <v>4318.8099999999995</v>
      </c>
    </row>
    <row r="24" spans="1:10" ht="16" thickBot="1" x14ac:dyDescent="0.4">
      <c r="A24" s="22" t="s">
        <v>12</v>
      </c>
      <c r="B24" s="57">
        <v>72.040682526276811</v>
      </c>
      <c r="C24" s="57">
        <v>7.6362053012572799</v>
      </c>
      <c r="D24" s="57">
        <v>100</v>
      </c>
      <c r="E24" s="57">
        <v>20.416717446941863</v>
      </c>
      <c r="F24" s="57">
        <v>39.15764334069565</v>
      </c>
      <c r="G24" s="57">
        <v>0</v>
      </c>
      <c r="H24" s="57">
        <v>9.8113616652211615</v>
      </c>
      <c r="I24" s="57">
        <v>53.438806446380184</v>
      </c>
      <c r="J24" s="57">
        <v>88.44347785129618</v>
      </c>
    </row>
    <row r="25" spans="1:10" ht="16" thickBot="1" x14ac:dyDescent="0.4">
      <c r="A25" s="23" t="s">
        <v>13</v>
      </c>
      <c r="B25" s="6">
        <v>44980.93</v>
      </c>
      <c r="C25" s="7">
        <v>68.930000000000007</v>
      </c>
      <c r="D25" s="7">
        <v>6717.88</v>
      </c>
      <c r="E25" s="7">
        <v>2168.21</v>
      </c>
      <c r="F25" s="7">
        <v>1980.7199999999998</v>
      </c>
      <c r="G25" s="7">
        <v>0</v>
      </c>
      <c r="H25" s="8">
        <v>712.31999999999994</v>
      </c>
      <c r="I25" s="10">
        <v>56628.99</v>
      </c>
      <c r="J25" s="9">
        <v>13846.279999999999</v>
      </c>
    </row>
    <row r="26" spans="1:10" ht="16" thickBot="1" x14ac:dyDescent="0.4">
      <c r="A26" s="24" t="s">
        <v>14</v>
      </c>
      <c r="B26" s="58">
        <v>5.8985349695375424</v>
      </c>
      <c r="C26" s="58">
        <v>4.9130434782608701</v>
      </c>
      <c r="D26" s="58">
        <v>5.2361533305273662</v>
      </c>
      <c r="E26" s="58">
        <v>4.6223591361630465</v>
      </c>
      <c r="F26" s="58">
        <v>4.5415816385022811</v>
      </c>
      <c r="G26" s="58">
        <v>0</v>
      </c>
      <c r="H26" s="58">
        <v>4.6299642508937273</v>
      </c>
      <c r="I26" s="58">
        <v>5.6732015339857176</v>
      </c>
      <c r="J26" s="58">
        <v>3.2060405528374716</v>
      </c>
    </row>
    <row r="27" spans="1:10" ht="16" thickBot="1" x14ac:dyDescent="0.4">
      <c r="A27" s="63" t="s">
        <v>18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6" thickBot="1" x14ac:dyDescent="0.4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v>87180.069999999992</v>
      </c>
      <c r="J28" s="3">
        <v>21268.32</v>
      </c>
    </row>
    <row r="29" spans="1:10" ht="16" thickBot="1" x14ac:dyDescent="0.4">
      <c r="A29" s="21" t="s">
        <v>11</v>
      </c>
      <c r="B29" s="4">
        <v>50922.6</v>
      </c>
      <c r="C29" s="4">
        <v>4197.8999999999996</v>
      </c>
      <c r="D29" s="4">
        <v>6409.1100000000006</v>
      </c>
      <c r="E29" s="4">
        <v>10885.45</v>
      </c>
      <c r="F29" s="4">
        <v>1649</v>
      </c>
      <c r="G29" s="4">
        <v>854.5</v>
      </c>
      <c r="H29" s="4">
        <v>728</v>
      </c>
      <c r="I29" s="4">
        <v>75646.559999999998</v>
      </c>
      <c r="J29" s="5">
        <v>21124.14</v>
      </c>
    </row>
    <row r="30" spans="1:10" ht="16" thickBot="1" x14ac:dyDescent="0.4">
      <c r="A30" s="22" t="s">
        <v>12</v>
      </c>
      <c r="B30" s="57">
        <v>89.297616811785417</v>
      </c>
      <c r="C30" s="57">
        <v>82.048084684709323</v>
      </c>
      <c r="D30" s="57">
        <v>100.00000000000003</v>
      </c>
      <c r="E30" s="57">
        <v>76.571820483961744</v>
      </c>
      <c r="F30" s="57">
        <v>99.272762299227011</v>
      </c>
      <c r="G30" s="57">
        <v>50.144947947842212</v>
      </c>
      <c r="H30" s="57">
        <v>69.484213339441837</v>
      </c>
      <c r="I30" s="57">
        <v>86.770474031507433</v>
      </c>
      <c r="J30" s="57">
        <v>99.322090320250965</v>
      </c>
    </row>
    <row r="31" spans="1:10" ht="16" thickBot="1" x14ac:dyDescent="0.4">
      <c r="A31" s="23" t="s">
        <v>13</v>
      </c>
      <c r="B31" s="6">
        <v>337899.03</v>
      </c>
      <c r="C31" s="7">
        <v>22739.53</v>
      </c>
      <c r="D31" s="7">
        <v>40755</v>
      </c>
      <c r="E31" s="7">
        <v>59915.14</v>
      </c>
      <c r="F31" s="7">
        <v>8245</v>
      </c>
      <c r="G31" s="7">
        <v>4179.8</v>
      </c>
      <c r="H31" s="8">
        <v>4131.05</v>
      </c>
      <c r="I31" s="10">
        <v>477864.55000000005</v>
      </c>
      <c r="J31" s="11">
        <v>61868.4</v>
      </c>
    </row>
    <row r="32" spans="1:10" ht="16" thickBot="1" x14ac:dyDescent="0.4">
      <c r="A32" s="24" t="s">
        <v>14</v>
      </c>
      <c r="B32" s="58">
        <v>6.6355415866432592</v>
      </c>
      <c r="C32" s="58">
        <v>5.4168822506491345</v>
      </c>
      <c r="D32" s="58">
        <v>6.35891722875719</v>
      </c>
      <c r="E32" s="58">
        <v>5.504149116481174</v>
      </c>
      <c r="F32" s="58">
        <v>5</v>
      </c>
      <c r="G32" s="58">
        <v>4.8915155061439437</v>
      </c>
      <c r="H32" s="58">
        <v>5.6745192307692314</v>
      </c>
      <c r="I32" s="58">
        <v>6.3170691436596726</v>
      </c>
      <c r="J32" s="58">
        <v>2.928800888462205</v>
      </c>
    </row>
    <row r="33" spans="1:10" ht="16" thickBot="1" x14ac:dyDescent="0.4">
      <c r="A33" s="63" t="s">
        <v>19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0" ht="16" thickBot="1" x14ac:dyDescent="0.4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" thickBot="1" x14ac:dyDescent="0.4">
      <c r="A35" s="21" t="s">
        <v>11</v>
      </c>
      <c r="B35" s="49">
        <v>7740.43</v>
      </c>
      <c r="C35" s="49">
        <v>238.61</v>
      </c>
      <c r="D35" s="49">
        <v>1993.04</v>
      </c>
      <c r="E35" s="49">
        <v>1336.82</v>
      </c>
      <c r="F35" s="49">
        <v>368.34</v>
      </c>
      <c r="G35" s="49">
        <v>119.56</v>
      </c>
      <c r="H35" s="49">
        <v>490.1</v>
      </c>
      <c r="I35" s="49">
        <v>12286.9</v>
      </c>
      <c r="J35" s="49">
        <v>5302.83</v>
      </c>
    </row>
    <row r="36" spans="1:10" ht="16" thickBot="1" x14ac:dyDescent="0.4">
      <c r="A36" s="22" t="s">
        <v>12</v>
      </c>
      <c r="B36" s="60">
        <f>(B35/B34)*100</f>
        <v>80.654347590507072</v>
      </c>
      <c r="C36" s="60">
        <f t="shared" ref="C36:J36" si="0">(C35/C34)*100</f>
        <v>22.408692630610158</v>
      </c>
      <c r="D36" s="60">
        <f t="shared" si="0"/>
        <v>100</v>
      </c>
      <c r="E36" s="60">
        <f t="shared" si="0"/>
        <v>65.166227941893339</v>
      </c>
      <c r="F36" s="60">
        <f t="shared" si="0"/>
        <v>34.023646776279328</v>
      </c>
      <c r="G36" s="60">
        <v>8.7899999999999991</v>
      </c>
      <c r="H36" s="60">
        <f t="shared" si="0"/>
        <v>31.40096618357488</v>
      </c>
      <c r="I36" s="60">
        <f t="shared" si="0"/>
        <v>65.672441135110375</v>
      </c>
      <c r="J36" s="60">
        <f t="shared" si="0"/>
        <v>100</v>
      </c>
    </row>
    <row r="37" spans="1:10" ht="16" thickBot="1" x14ac:dyDescent="0.4">
      <c r="A37" s="23" t="s">
        <v>13</v>
      </c>
      <c r="B37" s="61">
        <v>52197.13</v>
      </c>
      <c r="C37" s="61">
        <v>1405.2</v>
      </c>
      <c r="D37" s="61">
        <v>11017.96</v>
      </c>
      <c r="E37" s="61">
        <v>6751.66</v>
      </c>
      <c r="F37" s="61">
        <v>1885.81</v>
      </c>
      <c r="G37" s="61">
        <v>517.70000000000005</v>
      </c>
      <c r="H37" s="61">
        <v>2639.37</v>
      </c>
      <c r="I37" s="61">
        <v>76414.83</v>
      </c>
      <c r="J37" s="61">
        <v>16243.5</v>
      </c>
    </row>
    <row r="38" spans="1:10" ht="16" thickBot="1" x14ac:dyDescent="0.4">
      <c r="A38" s="24" t="s">
        <v>14</v>
      </c>
      <c r="B38" s="62" t="b">
        <f>G38=B37/B35</f>
        <v>0</v>
      </c>
      <c r="C38" s="62">
        <v>5.6</v>
      </c>
      <c r="D38" s="62">
        <f t="shared" ref="D38:J38" si="1">D37/D35</f>
        <v>5.528218199333681</v>
      </c>
      <c r="E38" s="62">
        <v>5.07</v>
      </c>
      <c r="F38" s="62">
        <v>5</v>
      </c>
      <c r="G38" s="62">
        <v>0</v>
      </c>
      <c r="H38" s="62">
        <f t="shared" si="1"/>
        <v>5.385370332585186</v>
      </c>
      <c r="I38" s="62">
        <f t="shared" si="1"/>
        <v>6.2192115179581506</v>
      </c>
      <c r="J38" s="62">
        <f t="shared" si="1"/>
        <v>3.0631757005221742</v>
      </c>
    </row>
    <row r="39" spans="1:10" ht="16" thickBot="1" x14ac:dyDescent="0.4">
      <c r="A39" s="63" t="s">
        <v>20</v>
      </c>
      <c r="B39" s="64"/>
      <c r="C39" s="64"/>
      <c r="D39" s="64"/>
      <c r="E39" s="64"/>
      <c r="F39" s="64"/>
      <c r="G39" s="64"/>
      <c r="H39" s="64"/>
      <c r="I39" s="64"/>
      <c r="J39" s="64"/>
    </row>
    <row r="40" spans="1:10" ht="16" thickBot="1" x14ac:dyDescent="0.4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v>101847.01</v>
      </c>
      <c r="J40" s="3">
        <v>29231.200000000001</v>
      </c>
    </row>
    <row r="41" spans="1:10" ht="16" thickBot="1" x14ac:dyDescent="0.4">
      <c r="A41" s="21" t="s">
        <v>11</v>
      </c>
      <c r="B41" s="27">
        <v>47277.43</v>
      </c>
      <c r="C41" s="27">
        <v>1068</v>
      </c>
      <c r="D41" s="27">
        <v>16185.47</v>
      </c>
      <c r="E41" s="27">
        <v>5537</v>
      </c>
      <c r="F41" s="27">
        <v>1975</v>
      </c>
      <c r="G41" s="27">
        <v>2168.84</v>
      </c>
      <c r="H41" s="27">
        <v>2327.6999999999998</v>
      </c>
      <c r="I41" s="4">
        <v>76539.44</v>
      </c>
      <c r="J41" s="28">
        <v>29231.200000000001</v>
      </c>
    </row>
    <row r="42" spans="1:10" ht="16" thickBot="1" x14ac:dyDescent="0.4">
      <c r="A42" s="22" t="s">
        <v>12</v>
      </c>
      <c r="B42" s="57">
        <v>82.767841965051787</v>
      </c>
      <c r="C42" s="57">
        <v>47.632639954329761</v>
      </c>
      <c r="D42" s="57">
        <v>100</v>
      </c>
      <c r="E42" s="57">
        <v>62.33893149022358</v>
      </c>
      <c r="F42" s="57">
        <v>69.832896067435598</v>
      </c>
      <c r="G42" s="57">
        <v>23.765999949593521</v>
      </c>
      <c r="H42" s="57">
        <v>42.610250843436567</v>
      </c>
      <c r="I42" s="57">
        <v>75.151386378451363</v>
      </c>
      <c r="J42" s="57">
        <v>100</v>
      </c>
    </row>
    <row r="43" spans="1:10" ht="16" thickBot="1" x14ac:dyDescent="0.4">
      <c r="A43" s="23" t="s">
        <v>13</v>
      </c>
      <c r="B43" s="29">
        <v>297451</v>
      </c>
      <c r="C43" s="29">
        <v>4907</v>
      </c>
      <c r="D43" s="29">
        <v>90810</v>
      </c>
      <c r="E43" s="29">
        <v>24024</v>
      </c>
      <c r="F43" s="29">
        <v>10017</v>
      </c>
      <c r="G43" s="29">
        <v>9500</v>
      </c>
      <c r="H43" s="29">
        <v>12186</v>
      </c>
      <c r="I43" s="10">
        <v>448895</v>
      </c>
      <c r="J43" s="9">
        <v>77810</v>
      </c>
    </row>
    <row r="44" spans="1:10" ht="16" thickBot="1" x14ac:dyDescent="0.4">
      <c r="A44" s="25" t="s">
        <v>14</v>
      </c>
      <c r="B44" s="58">
        <v>6.2916067984236879</v>
      </c>
      <c r="C44" s="58">
        <v>4.5945692883895131</v>
      </c>
      <c r="D44" s="58">
        <v>5.6105877679177683</v>
      </c>
      <c r="E44" s="58">
        <v>4.3388116308470295</v>
      </c>
      <c r="F44" s="58">
        <v>5.071898734177215</v>
      </c>
      <c r="G44" s="58">
        <v>4.3802216853248739</v>
      </c>
      <c r="H44" s="58">
        <v>5.2352107230313187</v>
      </c>
      <c r="I44" s="58">
        <v>5.864884822778949</v>
      </c>
      <c r="J44" s="58">
        <v>2.6618818248994223</v>
      </c>
    </row>
    <row r="45" spans="1:10" ht="16" thickBot="1" x14ac:dyDescent="0.4">
      <c r="A45" s="63" t="s">
        <v>21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6" thickBot="1" x14ac:dyDescent="0.4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v>80377.320000000007</v>
      </c>
      <c r="J46" s="3">
        <v>22386.87</v>
      </c>
    </row>
    <row r="47" spans="1:10" ht="16" thickBot="1" x14ac:dyDescent="0.4">
      <c r="A47" s="21" t="s">
        <v>11</v>
      </c>
      <c r="B47" s="49">
        <v>41470.790000000008</v>
      </c>
      <c r="C47" s="49">
        <v>4337.66</v>
      </c>
      <c r="D47" s="49">
        <v>5865.79</v>
      </c>
      <c r="E47" s="49">
        <v>14435.429999999998</v>
      </c>
      <c r="F47" s="49">
        <v>399.15999999999997</v>
      </c>
      <c r="G47" s="49">
        <v>979.89</v>
      </c>
      <c r="H47" s="49">
        <v>3025.0699999999997</v>
      </c>
      <c r="I47" s="49">
        <v>70513.790000000008</v>
      </c>
      <c r="J47" s="49">
        <v>21869.870000000003</v>
      </c>
    </row>
    <row r="48" spans="1:10" ht="16" thickBot="1" x14ac:dyDescent="0.4">
      <c r="A48" s="22" t="s">
        <v>12</v>
      </c>
      <c r="B48" s="60">
        <v>93.159332895737677</v>
      </c>
      <c r="C48" s="60">
        <v>72.968194610561866</v>
      </c>
      <c r="D48" s="60">
        <v>100</v>
      </c>
      <c r="E48" s="60">
        <v>86.093111384528029</v>
      </c>
      <c r="F48" s="60">
        <v>79.433245109550057</v>
      </c>
      <c r="G48" s="60">
        <v>35.720821379488839</v>
      </c>
      <c r="H48" s="60">
        <v>74.914500387565212</v>
      </c>
      <c r="I48" s="60">
        <v>87.728466189218551</v>
      </c>
      <c r="J48" s="60">
        <v>97.690610612381292</v>
      </c>
    </row>
    <row r="49" spans="1:10" ht="16" thickBot="1" x14ac:dyDescent="0.4">
      <c r="A49" s="23" t="s">
        <v>13</v>
      </c>
      <c r="B49" s="61">
        <v>272218.69</v>
      </c>
      <c r="C49" s="61">
        <v>21403.739999999998</v>
      </c>
      <c r="D49" s="61">
        <v>35697.57</v>
      </c>
      <c r="E49" s="61">
        <v>74930.210000000006</v>
      </c>
      <c r="F49" s="61">
        <v>1956.41</v>
      </c>
      <c r="G49" s="61">
        <v>3911.95</v>
      </c>
      <c r="H49" s="61">
        <v>18459.96</v>
      </c>
      <c r="I49" s="61">
        <v>428578.53</v>
      </c>
      <c r="J49" s="61">
        <v>68065.81</v>
      </c>
    </row>
    <row r="50" spans="1:10" ht="16" thickBot="1" x14ac:dyDescent="0.4">
      <c r="A50" s="24" t="s">
        <v>14</v>
      </c>
      <c r="B50" s="62">
        <v>6.5641066881050483</v>
      </c>
      <c r="C50" s="62">
        <v>4.9343978089569029</v>
      </c>
      <c r="D50" s="62">
        <v>6.0857224687552742</v>
      </c>
      <c r="E50" s="62">
        <v>5.1907154826700701</v>
      </c>
      <c r="F50" s="62">
        <v>4.9013177673113546</v>
      </c>
      <c r="G50" s="62">
        <v>3.9922338221637119</v>
      </c>
      <c r="H50" s="62">
        <v>6.1023249048782349</v>
      </c>
      <c r="I50" s="62">
        <v>6.0779392229519926</v>
      </c>
      <c r="J50" s="62">
        <v>3.1123097668161717</v>
      </c>
    </row>
    <row r="51" spans="1:10" ht="16" thickBot="1" x14ac:dyDescent="0.4">
      <c r="A51" s="63" t="s">
        <v>22</v>
      </c>
      <c r="B51" s="64"/>
      <c r="C51" s="64"/>
      <c r="D51" s="64"/>
      <c r="E51" s="64"/>
      <c r="F51" s="64"/>
      <c r="G51" s="64"/>
      <c r="H51" s="64"/>
      <c r="I51" s="64"/>
      <c r="J51" s="64"/>
    </row>
    <row r="52" spans="1:10" ht="16" thickBot="1" x14ac:dyDescent="0.4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v>132975.22999999998</v>
      </c>
      <c r="J52" s="3">
        <v>35602.21</v>
      </c>
    </row>
    <row r="53" spans="1:10" ht="16" thickBot="1" x14ac:dyDescent="0.4">
      <c r="A53" s="21" t="s">
        <v>11</v>
      </c>
      <c r="B53" s="49">
        <v>48778.96</v>
      </c>
      <c r="C53" s="49">
        <v>3070.8</v>
      </c>
      <c r="D53" s="49">
        <v>13461.95</v>
      </c>
      <c r="E53" s="49">
        <v>22578.6</v>
      </c>
      <c r="F53" s="49">
        <v>2861</v>
      </c>
      <c r="G53" s="49">
        <v>2377.2799999999997</v>
      </c>
      <c r="H53" s="49">
        <v>3140</v>
      </c>
      <c r="I53" s="49">
        <v>96268.59</v>
      </c>
      <c r="J53" s="49">
        <v>35602.21</v>
      </c>
    </row>
    <row r="54" spans="1:10" ht="16" thickBot="1" x14ac:dyDescent="0.4">
      <c r="A54" s="22" t="s">
        <v>12</v>
      </c>
      <c r="B54" s="60">
        <v>74.228124415562803</v>
      </c>
      <c r="C54" s="60">
        <v>49.629572165548282</v>
      </c>
      <c r="D54" s="60">
        <v>100</v>
      </c>
      <c r="E54" s="60">
        <v>73.686099942561739</v>
      </c>
      <c r="F54" s="60">
        <v>64.602225513927522</v>
      </c>
      <c r="G54" s="60">
        <v>32.073740677179458</v>
      </c>
      <c r="H54" s="60">
        <v>61.223495003655856</v>
      </c>
      <c r="I54" s="60">
        <v>72.395881548766653</v>
      </c>
      <c r="J54" s="60">
        <v>100</v>
      </c>
    </row>
    <row r="55" spans="1:10" ht="16" thickBot="1" x14ac:dyDescent="0.4">
      <c r="A55" s="23" t="s">
        <v>13</v>
      </c>
      <c r="B55" s="61">
        <v>329233.59999999998</v>
      </c>
      <c r="C55" s="61">
        <v>14486.79</v>
      </c>
      <c r="D55" s="61">
        <v>86399.6</v>
      </c>
      <c r="E55" s="61">
        <v>112442.34</v>
      </c>
      <c r="F55" s="61">
        <v>17777.120000000003</v>
      </c>
      <c r="G55" s="61">
        <v>12035.15</v>
      </c>
      <c r="H55" s="61">
        <v>17801</v>
      </c>
      <c r="I55" s="61">
        <v>590175.6</v>
      </c>
      <c r="J55" s="61">
        <v>120413</v>
      </c>
    </row>
    <row r="56" spans="1:10" ht="16" thickBot="1" x14ac:dyDescent="0.4">
      <c r="A56" s="24" t="s">
        <v>14</v>
      </c>
      <c r="B56" s="62">
        <v>6.7495001943460862</v>
      </c>
      <c r="C56" s="62">
        <v>4.7175947635795232</v>
      </c>
      <c r="D56" s="62">
        <v>6.4180597907435404</v>
      </c>
      <c r="E56" s="62">
        <v>4.9800403922298111</v>
      </c>
      <c r="F56" s="62">
        <v>6.2136036350926256</v>
      </c>
      <c r="G56" s="62">
        <v>5.0625715102974835</v>
      </c>
      <c r="H56" s="62">
        <v>5.6691082802547772</v>
      </c>
      <c r="I56" s="62">
        <v>6.1305104811444728</v>
      </c>
      <c r="J56" s="62">
        <v>3.3821776794193394</v>
      </c>
    </row>
    <row r="57" spans="1:10" ht="16" thickBot="1" x14ac:dyDescent="0.4">
      <c r="A57" s="63" t="s">
        <v>23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16" thickBot="1" x14ac:dyDescent="0.4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" thickBot="1" x14ac:dyDescent="0.4">
      <c r="A59" s="32" t="s">
        <v>11</v>
      </c>
      <c r="B59" s="49">
        <v>89414.49</v>
      </c>
      <c r="C59" s="49">
        <v>7838.78</v>
      </c>
      <c r="D59" s="49">
        <v>10661.74</v>
      </c>
      <c r="E59" s="49">
        <v>23852.12</v>
      </c>
      <c r="F59" s="49">
        <v>1854.43</v>
      </c>
      <c r="G59" s="49">
        <v>1898.6</v>
      </c>
      <c r="H59" s="49">
        <v>1840.95</v>
      </c>
      <c r="I59" s="49">
        <v>137361.10999999999</v>
      </c>
      <c r="J59" s="49">
        <v>32375.8</v>
      </c>
    </row>
    <row r="60" spans="1:10" ht="16" thickBot="1" x14ac:dyDescent="0.4">
      <c r="A60" s="33" t="s">
        <v>12</v>
      </c>
      <c r="B60" s="60">
        <f>(B59/B58)*100</f>
        <v>97.960935040075299</v>
      </c>
      <c r="C60" s="60">
        <f t="shared" ref="C60:J60" si="2">(C59/C58)*100</f>
        <v>89.023833481350906</v>
      </c>
      <c r="D60" s="60">
        <f t="shared" si="2"/>
        <v>100</v>
      </c>
      <c r="E60" s="60">
        <f t="shared" si="2"/>
        <v>94.618904168494737</v>
      </c>
      <c r="F60" s="60">
        <f t="shared" si="2"/>
        <v>92.424355696435953</v>
      </c>
      <c r="G60" s="60">
        <f t="shared" si="2"/>
        <v>73.805988135685467</v>
      </c>
      <c r="H60" s="60">
        <f t="shared" si="2"/>
        <v>94.697612691162178</v>
      </c>
      <c r="I60" s="60">
        <f t="shared" si="2"/>
        <v>96.411243975749699</v>
      </c>
      <c r="J60" s="60">
        <f t="shared" si="2"/>
        <v>99.799635027496237</v>
      </c>
    </row>
    <row r="61" spans="1:10" ht="16" thickBot="1" x14ac:dyDescent="0.4">
      <c r="A61" s="34" t="s">
        <v>13</v>
      </c>
      <c r="B61" s="61">
        <v>602076.55000000005</v>
      </c>
      <c r="C61" s="61">
        <v>40633.26</v>
      </c>
      <c r="D61" s="61">
        <v>63050.42</v>
      </c>
      <c r="E61" s="61">
        <v>138276.6</v>
      </c>
      <c r="F61" s="61">
        <v>8452.09</v>
      </c>
      <c r="G61" s="61">
        <v>7430.09</v>
      </c>
      <c r="H61" s="61">
        <v>9182.74</v>
      </c>
      <c r="I61" s="61">
        <v>869101.75</v>
      </c>
      <c r="J61" s="61">
        <v>91310.1</v>
      </c>
    </row>
    <row r="62" spans="1:10" ht="16" thickBot="1" x14ac:dyDescent="0.4">
      <c r="A62" s="52" t="s">
        <v>14</v>
      </c>
      <c r="B62" s="62">
        <f>B61/B59</f>
        <v>6.7335456479145606</v>
      </c>
      <c r="C62" s="62">
        <f t="shared" ref="C62:J62" si="3">C61/C59</f>
        <v>5.1836204103189534</v>
      </c>
      <c r="D62" s="62">
        <f t="shared" si="3"/>
        <v>5.9137082690067473</v>
      </c>
      <c r="E62" s="62">
        <f t="shared" si="3"/>
        <v>5.7972456955608145</v>
      </c>
      <c r="F62" s="62">
        <f t="shared" si="3"/>
        <v>4.5577832541535672</v>
      </c>
      <c r="G62" s="62">
        <f t="shared" si="3"/>
        <v>3.9134572843147586</v>
      </c>
      <c r="H62" s="62">
        <f t="shared" si="3"/>
        <v>4.9880442163013656</v>
      </c>
      <c r="I62" s="62">
        <f t="shared" si="3"/>
        <v>6.327131092636046</v>
      </c>
      <c r="J62" s="62">
        <f t="shared" si="3"/>
        <v>2.8203194978965773</v>
      </c>
    </row>
    <row r="63" spans="1:10" ht="16" thickBot="1" x14ac:dyDescent="0.4">
      <c r="A63" s="74" t="s">
        <v>24</v>
      </c>
      <c r="B63" s="75"/>
      <c r="C63" s="75"/>
      <c r="D63" s="75"/>
      <c r="E63" s="75"/>
      <c r="F63" s="75"/>
      <c r="G63" s="75"/>
      <c r="H63" s="75"/>
      <c r="I63" s="75"/>
      <c r="J63" s="78"/>
    </row>
    <row r="64" spans="1:10" ht="16" thickBot="1" x14ac:dyDescent="0.4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v>88242.04</v>
      </c>
      <c r="J64" s="3">
        <v>21608.19</v>
      </c>
    </row>
    <row r="65" spans="1:10" ht="16" thickBot="1" x14ac:dyDescent="0.4">
      <c r="A65" s="21" t="s">
        <v>11</v>
      </c>
      <c r="B65" s="4">
        <v>39431.019513482272</v>
      </c>
      <c r="C65" s="4">
        <v>8555.59</v>
      </c>
      <c r="D65" s="13">
        <v>2523.7859632138047</v>
      </c>
      <c r="E65" s="14">
        <v>32013.02462365157</v>
      </c>
      <c r="F65" s="4">
        <v>919.5029151686947</v>
      </c>
      <c r="G65" s="4">
        <v>2230.1072936064556</v>
      </c>
      <c r="H65" s="4">
        <v>1065.9427674418605</v>
      </c>
      <c r="I65" s="4">
        <v>86738.973076564653</v>
      </c>
      <c r="J65" s="5">
        <v>21608.100000000002</v>
      </c>
    </row>
    <row r="66" spans="1:10" ht="16" thickBot="1" x14ac:dyDescent="0.4">
      <c r="A66" s="22" t="s">
        <v>12</v>
      </c>
      <c r="B66" s="57">
        <v>99.566140997671567</v>
      </c>
      <c r="C66" s="57">
        <v>99.434234397572368</v>
      </c>
      <c r="D66" s="57">
        <v>83.489452549019632</v>
      </c>
      <c r="E66" s="57">
        <v>99.452996895382512</v>
      </c>
      <c r="F66" s="57">
        <v>89.01717558146035</v>
      </c>
      <c r="G66" s="57">
        <v>87.307279182187642</v>
      </c>
      <c r="H66" s="57">
        <v>86.263657859790598</v>
      </c>
      <c r="I66" s="57">
        <v>98.296654379890427</v>
      </c>
      <c r="J66" s="57">
        <v>99.999583491259585</v>
      </c>
    </row>
    <row r="67" spans="1:10" ht="16" thickBot="1" x14ac:dyDescent="0.4">
      <c r="A67" s="23" t="s">
        <v>13</v>
      </c>
      <c r="B67" s="6">
        <v>286377.60368584271</v>
      </c>
      <c r="C67" s="7">
        <v>51258.546948936171</v>
      </c>
      <c r="D67" s="7">
        <v>14934.022518298934</v>
      </c>
      <c r="E67" s="7">
        <v>193958.88325930058</v>
      </c>
      <c r="F67" s="7">
        <v>4696.2908079680583</v>
      </c>
      <c r="G67" s="7">
        <v>7580.0589028553695</v>
      </c>
      <c r="H67" s="8">
        <v>5542.6821344186046</v>
      </c>
      <c r="I67" s="10">
        <v>564348.08825762058</v>
      </c>
      <c r="J67" s="11">
        <v>70776.058961357019</v>
      </c>
    </row>
    <row r="68" spans="1:10" ht="16" thickBot="1" x14ac:dyDescent="0.4">
      <c r="A68" s="53" t="s">
        <v>14</v>
      </c>
      <c r="B68" s="58">
        <v>7.2627491558498596</v>
      </c>
      <c r="C68" s="58">
        <v>5.9912346137363022</v>
      </c>
      <c r="D68" s="58">
        <v>5.917309445402358</v>
      </c>
      <c r="E68" s="58">
        <v>6.0587490729008362</v>
      </c>
      <c r="F68" s="58">
        <v>5.1074235116551678</v>
      </c>
      <c r="G68" s="58">
        <v>3.398966015934215</v>
      </c>
      <c r="H68" s="58">
        <v>5.1997933695074465</v>
      </c>
      <c r="I68" s="58">
        <v>6.5062804900799263</v>
      </c>
      <c r="J68" s="58">
        <v>3.2754411059443918</v>
      </c>
    </row>
    <row r="69" spans="1:10" ht="16" thickBot="1" x14ac:dyDescent="0.4">
      <c r="A69" s="76" t="s">
        <v>25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ht="16" thickBot="1" x14ac:dyDescent="0.4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v>44319.249999999993</v>
      </c>
      <c r="J70" s="3">
        <v>12562.44</v>
      </c>
    </row>
    <row r="71" spans="1:10" ht="16" thickBot="1" x14ac:dyDescent="0.4">
      <c r="A71" s="21" t="s">
        <v>11</v>
      </c>
      <c r="B71" s="4">
        <v>25480.45</v>
      </c>
      <c r="C71" s="4">
        <v>4360.130000000001</v>
      </c>
      <c r="D71" s="4">
        <v>3256.17</v>
      </c>
      <c r="E71" s="4">
        <v>7744.579999999999</v>
      </c>
      <c r="F71" s="4">
        <v>305.63</v>
      </c>
      <c r="G71" s="4">
        <v>1476.71</v>
      </c>
      <c r="H71" s="4">
        <v>610.18999999999994</v>
      </c>
      <c r="I71" s="4">
        <v>43233.859999999993</v>
      </c>
      <c r="J71" s="12">
        <v>12562.44</v>
      </c>
    </row>
    <row r="72" spans="1:10" ht="16" thickBot="1" x14ac:dyDescent="0.4">
      <c r="A72" s="22" t="s">
        <v>12</v>
      </c>
      <c r="B72" s="57">
        <v>98.656506413334043</v>
      </c>
      <c r="C72" s="57">
        <v>92.096030483722117</v>
      </c>
      <c r="D72" s="57">
        <v>100</v>
      </c>
      <c r="E72" s="57">
        <v>96.067053353908122</v>
      </c>
      <c r="F72" s="57">
        <v>100</v>
      </c>
      <c r="G72" s="57">
        <v>96.906519670571257</v>
      </c>
      <c r="H72" s="57">
        <v>99.999999999999972</v>
      </c>
      <c r="I72" s="57">
        <v>97.550973899603449</v>
      </c>
      <c r="J72" s="57">
        <v>100</v>
      </c>
    </row>
    <row r="73" spans="1:10" ht="16" thickBot="1" x14ac:dyDescent="0.4">
      <c r="A73" s="23" t="s">
        <v>13</v>
      </c>
      <c r="B73" s="6">
        <v>178547.87</v>
      </c>
      <c r="C73" s="7">
        <v>22967.78</v>
      </c>
      <c r="D73" s="7">
        <v>18481.61</v>
      </c>
      <c r="E73" s="7">
        <v>47692.200000000004</v>
      </c>
      <c r="F73" s="7">
        <v>1682.45</v>
      </c>
      <c r="G73" s="7">
        <v>4309.5200000000004</v>
      </c>
      <c r="H73" s="8">
        <v>2377.56</v>
      </c>
      <c r="I73" s="10">
        <v>276158.99000000005</v>
      </c>
      <c r="J73" s="9">
        <v>39162.39</v>
      </c>
    </row>
    <row r="74" spans="1:10" ht="16" thickBot="1" x14ac:dyDescent="0.4">
      <c r="A74" s="50" t="s">
        <v>14</v>
      </c>
      <c r="B74" s="58">
        <v>7.0072494795029128</v>
      </c>
      <c r="C74" s="58">
        <v>5.2676823856169408</v>
      </c>
      <c r="D74" s="58">
        <v>5.6758738026577236</v>
      </c>
      <c r="E74" s="58">
        <v>6.1581389823592767</v>
      </c>
      <c r="F74" s="58">
        <v>5.5048588162156857</v>
      </c>
      <c r="G74" s="58">
        <v>2.9183251958746133</v>
      </c>
      <c r="H74" s="58">
        <v>3.8964257034694114</v>
      </c>
      <c r="I74" s="58">
        <v>6.3875626650037747</v>
      </c>
      <c r="J74" s="58">
        <v>3.1174190682701766</v>
      </c>
    </row>
    <row r="75" spans="1:10" ht="16" thickBot="1" x14ac:dyDescent="0.4">
      <c r="A75" s="74" t="s">
        <v>26</v>
      </c>
      <c r="B75" s="75"/>
      <c r="C75" s="75"/>
      <c r="D75" s="75"/>
      <c r="E75" s="75"/>
      <c r="F75" s="75"/>
      <c r="G75" s="75"/>
      <c r="H75" s="75"/>
      <c r="I75" s="75"/>
      <c r="J75" s="75"/>
    </row>
    <row r="76" spans="1:10" ht="16" thickBot="1" x14ac:dyDescent="0.4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v>61297.909999999996</v>
      </c>
      <c r="J76" s="3">
        <v>17275.41</v>
      </c>
    </row>
    <row r="77" spans="1:10" ht="16" thickBot="1" x14ac:dyDescent="0.4">
      <c r="A77" s="21" t="s">
        <v>11</v>
      </c>
      <c r="B77" s="49">
        <v>34781.03</v>
      </c>
      <c r="C77" s="4">
        <v>3528.4399999999996</v>
      </c>
      <c r="D77" s="4">
        <v>4437.21</v>
      </c>
      <c r="E77" s="4">
        <v>11508.72</v>
      </c>
      <c r="F77" s="4">
        <v>594.79999999999995</v>
      </c>
      <c r="G77" s="4">
        <v>2480.23</v>
      </c>
      <c r="H77" s="4">
        <v>905.54</v>
      </c>
      <c r="I77" s="4">
        <v>58235.969999999994</v>
      </c>
      <c r="J77" s="5">
        <v>17275.41</v>
      </c>
    </row>
    <row r="78" spans="1:10" ht="16" thickBot="1" x14ac:dyDescent="0.4">
      <c r="A78" s="22" t="s">
        <v>12</v>
      </c>
      <c r="B78" s="57">
        <v>96.031249266603083</v>
      </c>
      <c r="C78" s="57">
        <v>94.496430044403496</v>
      </c>
      <c r="D78" s="57">
        <v>100</v>
      </c>
      <c r="E78" s="57">
        <v>94.976888587393816</v>
      </c>
      <c r="F78" s="57">
        <v>92.503888024883352</v>
      </c>
      <c r="G78" s="57">
        <v>80.171901061532708</v>
      </c>
      <c r="H78" s="57">
        <v>85.89179345145503</v>
      </c>
      <c r="I78" s="57">
        <v>95.004821534698323</v>
      </c>
      <c r="J78" s="57">
        <v>100</v>
      </c>
    </row>
    <row r="79" spans="1:10" ht="16" thickBot="1" x14ac:dyDescent="0.4">
      <c r="A79" s="23" t="s">
        <v>13</v>
      </c>
      <c r="B79" s="6">
        <v>214850.81</v>
      </c>
      <c r="C79" s="7">
        <v>16525.809999999998</v>
      </c>
      <c r="D79" s="7">
        <v>27540.080000000002</v>
      </c>
      <c r="E79" s="7">
        <v>56932.14</v>
      </c>
      <c r="F79" s="7">
        <v>3240.69</v>
      </c>
      <c r="G79" s="7">
        <v>11342.240000000002</v>
      </c>
      <c r="H79" s="8">
        <v>4419.24</v>
      </c>
      <c r="I79" s="10">
        <v>334851.01</v>
      </c>
      <c r="J79" s="9">
        <v>66580.33</v>
      </c>
    </row>
    <row r="80" spans="1:10" ht="16" thickBot="1" x14ac:dyDescent="0.4">
      <c r="A80" s="24" t="s">
        <v>14</v>
      </c>
      <c r="B80" s="58">
        <v>6.1772411570330146</v>
      </c>
      <c r="C80" s="58">
        <v>4.6836023851900555</v>
      </c>
      <c r="D80" s="58">
        <v>6.2066208270512329</v>
      </c>
      <c r="E80" s="58">
        <v>4.9468698517298186</v>
      </c>
      <c r="F80" s="58">
        <v>5.4483691997310029</v>
      </c>
      <c r="G80" s="58">
        <v>4.5730597565548363</v>
      </c>
      <c r="H80" s="58">
        <v>4.8802261633942177</v>
      </c>
      <c r="I80" s="58">
        <v>5.7499001046947456</v>
      </c>
      <c r="J80" s="58">
        <v>3.8540520890676402</v>
      </c>
    </row>
    <row r="81" spans="1:10" ht="15.5" x14ac:dyDescent="0.3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5" x14ac:dyDescent="0.3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3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3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" thickBot="1" x14ac:dyDescent="0.4">
      <c r="A85" s="66" t="s">
        <v>31</v>
      </c>
      <c r="B85" s="66"/>
      <c r="C85" s="66"/>
      <c r="D85" s="66"/>
      <c r="E85" s="66"/>
      <c r="F85" s="66"/>
      <c r="G85" s="66"/>
      <c r="H85" s="66"/>
      <c r="I85" s="66"/>
      <c r="J85" s="66"/>
    </row>
    <row r="86" spans="1:10" ht="16" thickBot="1" x14ac:dyDescent="0.4">
      <c r="A86" s="71" t="s">
        <v>29</v>
      </c>
      <c r="B86" s="72"/>
      <c r="C86" s="72"/>
      <c r="D86" s="72"/>
      <c r="E86" s="72"/>
      <c r="F86" s="72"/>
      <c r="G86" s="72"/>
      <c r="H86" s="72"/>
      <c r="I86" s="72"/>
      <c r="J86" s="73"/>
    </row>
    <row r="87" spans="1:10" ht="16.5" thickTop="1" thickBot="1" x14ac:dyDescent="0.4">
      <c r="A87" s="15" t="s">
        <v>51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5.5" thickTop="1" thickBot="1" x14ac:dyDescent="0.4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" thickBot="1" x14ac:dyDescent="0.4">
      <c r="A89" s="43" t="s">
        <v>11</v>
      </c>
      <c r="B89" s="49">
        <f>B5+B11+B17+B23+B29+B35+B41+B47+B53+B59+B65+B71+B77</f>
        <v>633029.78951348225</v>
      </c>
      <c r="C89" s="49">
        <f t="shared" ref="C89:J89" si="4">C5+C11+C17+C23+C29+C35+C41+C47+C53+C59+C65+C71+C77</f>
        <v>56418.78</v>
      </c>
      <c r="D89" s="49">
        <f t="shared" si="4"/>
        <v>110388.9459632138</v>
      </c>
      <c r="E89" s="49">
        <f t="shared" si="4"/>
        <v>185524.26530030696</v>
      </c>
      <c r="F89" s="49">
        <f t="shared" si="4"/>
        <v>18369.392915168693</v>
      </c>
      <c r="G89" s="49">
        <f t="shared" si="4"/>
        <v>22261.417293606453</v>
      </c>
      <c r="H89" s="49">
        <f t="shared" si="4"/>
        <v>24560.702767441864</v>
      </c>
      <c r="I89" s="49">
        <f t="shared" si="4"/>
        <v>1050553.29375322</v>
      </c>
      <c r="J89" s="49">
        <f t="shared" si="4"/>
        <v>339408.61999999994</v>
      </c>
    </row>
    <row r="90" spans="1:10" ht="15" thickBot="1" x14ac:dyDescent="0.4">
      <c r="A90" s="44" t="s">
        <v>12</v>
      </c>
      <c r="B90" s="46">
        <f>(B89/B88)*100</f>
        <v>89.217223288078117</v>
      </c>
      <c r="C90" s="46">
        <f t="shared" ref="C90:J90" si="5">(C89/C88)*100</f>
        <v>74.977713515682936</v>
      </c>
      <c r="D90" s="46">
        <f t="shared" si="5"/>
        <v>99.44408967585349</v>
      </c>
      <c r="E90" s="46">
        <f t="shared" si="5"/>
        <v>85.995563163108017</v>
      </c>
      <c r="F90" s="46">
        <f t="shared" si="5"/>
        <v>73.028040256074476</v>
      </c>
      <c r="G90" s="46">
        <f t="shared" si="5"/>
        <v>38.570997900572607</v>
      </c>
      <c r="H90" s="46">
        <f t="shared" si="5"/>
        <v>60.115127865677529</v>
      </c>
      <c r="I90" s="46">
        <f t="shared" si="5"/>
        <v>85.047584138331629</v>
      </c>
      <c r="J90" s="46">
        <f t="shared" si="5"/>
        <v>99.150902467932966</v>
      </c>
    </row>
    <row r="91" spans="1:10" ht="15" thickBot="1" x14ac:dyDescent="0.4">
      <c r="A91" s="45" t="s">
        <v>13</v>
      </c>
      <c r="B91" s="49">
        <f>B7+B13+B19+B25+B31+B37+B43+B49+B55+B61+B67+B73+B79</f>
        <v>4280932.7836858425</v>
      </c>
      <c r="C91" s="49">
        <f t="shared" ref="C91:J91" si="6">C7+C13+C19+C25+C31+C37+C43+C49+C55+C61+C67+C73+C79</f>
        <v>303286.86094893614</v>
      </c>
      <c r="D91" s="49">
        <f t="shared" si="6"/>
        <v>666197.80388541613</v>
      </c>
      <c r="E91" s="49">
        <f t="shared" si="6"/>
        <v>1013253.1447484257</v>
      </c>
      <c r="F91" s="49">
        <f t="shared" si="6"/>
        <v>99291.915807968064</v>
      </c>
      <c r="G91" s="49">
        <f t="shared" si="6"/>
        <v>93082.80890285538</v>
      </c>
      <c r="H91" s="49">
        <f t="shared" si="6"/>
        <v>135308.48213441862</v>
      </c>
      <c r="I91" s="49">
        <f t="shared" si="6"/>
        <v>6591453.8001138624</v>
      </c>
      <c r="J91" s="49">
        <f t="shared" si="6"/>
        <v>1054320.6789613571</v>
      </c>
    </row>
    <row r="92" spans="1:10" ht="15" thickBot="1" x14ac:dyDescent="0.4">
      <c r="A92" s="44" t="s">
        <v>14</v>
      </c>
      <c r="B92" s="47">
        <f t="shared" ref="B92:J92" si="7">(B91/B89)</f>
        <v>6.7626087343787908</v>
      </c>
      <c r="C92" s="47">
        <f t="shared" si="7"/>
        <v>5.3756366399439361</v>
      </c>
      <c r="D92" s="47">
        <f t="shared" si="7"/>
        <v>6.0350046652988336</v>
      </c>
      <c r="E92" s="47">
        <f t="shared" si="7"/>
        <v>5.4615666748944092</v>
      </c>
      <c r="F92" s="47">
        <f t="shared" si="7"/>
        <v>5.4052910875446987</v>
      </c>
      <c r="G92" s="47">
        <f t="shared" si="7"/>
        <v>4.1813514240887546</v>
      </c>
      <c r="H92" s="47">
        <f t="shared" si="7"/>
        <v>5.5091453781113353</v>
      </c>
      <c r="I92" s="47">
        <f t="shared" si="7"/>
        <v>6.274268844148926</v>
      </c>
      <c r="J92" s="47">
        <f t="shared" si="7"/>
        <v>3.106346205825171</v>
      </c>
    </row>
    <row r="93" spans="1:10" x14ac:dyDescent="0.3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ED9BDD7-44FA-4BEA-BEA9-3E09482D86F9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546FB965-08F2-4327-9DCF-1E8FA02ED7EE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A49" workbookViewId="0">
      <selection activeCell="M79" sqref="M79"/>
    </sheetView>
  </sheetViews>
  <sheetFormatPr defaultColWidth="8.81640625" defaultRowHeight="14.5" x14ac:dyDescent="0.35"/>
  <cols>
    <col min="1" max="1" width="34.453125" style="16" customWidth="1"/>
    <col min="2" max="10" width="16" style="16" bestFit="1" customWidth="1"/>
    <col min="11" max="16384" width="8.81640625" style="16"/>
  </cols>
  <sheetData>
    <row r="1" spans="1:10" ht="16" thickBot="1" x14ac:dyDescent="0.4">
      <c r="A1" s="66" t="s">
        <v>30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6" thickBot="1" x14ac:dyDescent="0.4">
      <c r="A2" s="1" t="s">
        <v>32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6.5" thickTop="1" thickBot="1" x14ac:dyDescent="0.4">
      <c r="A3" s="67" t="s">
        <v>9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6" thickBot="1" x14ac:dyDescent="0.4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" thickBot="1" x14ac:dyDescent="0.4">
      <c r="A5" s="21" t="s">
        <v>11</v>
      </c>
      <c r="B5" s="4">
        <v>0</v>
      </c>
      <c r="C5" s="4">
        <v>0</v>
      </c>
      <c r="D5" s="4">
        <v>34.950000000000003</v>
      </c>
      <c r="E5" s="4">
        <v>0</v>
      </c>
      <c r="F5" s="4">
        <v>0</v>
      </c>
      <c r="G5" s="4">
        <v>0</v>
      </c>
      <c r="H5" s="4">
        <v>0</v>
      </c>
      <c r="I5" s="4">
        <v>34.950000000000003</v>
      </c>
      <c r="J5" s="5">
        <v>0</v>
      </c>
    </row>
    <row r="6" spans="1:10" ht="16" thickBot="1" x14ac:dyDescent="0.4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0.15128285261890315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1.3914210274412116E-2</v>
      </c>
      <c r="J6" s="46">
        <f t="shared" si="0"/>
        <v>0</v>
      </c>
    </row>
    <row r="7" spans="1:10" ht="16" thickBot="1" x14ac:dyDescent="0.4">
      <c r="A7" s="23" t="s">
        <v>13</v>
      </c>
      <c r="B7" s="6">
        <v>0</v>
      </c>
      <c r="C7" s="7">
        <v>0</v>
      </c>
      <c r="D7" s="7">
        <v>172.43</v>
      </c>
      <c r="E7" s="7">
        <v>0</v>
      </c>
      <c r="F7" s="7">
        <v>0</v>
      </c>
      <c r="G7" s="7">
        <v>0</v>
      </c>
      <c r="H7" s="8">
        <v>0</v>
      </c>
      <c r="I7" s="10">
        <v>172.43</v>
      </c>
      <c r="J7" s="9">
        <v>0</v>
      </c>
    </row>
    <row r="8" spans="1:10" ht="16" thickBot="1" x14ac:dyDescent="0.4">
      <c r="A8" s="50" t="s">
        <v>14</v>
      </c>
      <c r="B8" s="47" t="e">
        <f>(B7/B5)</f>
        <v>#DIV/0!</v>
      </c>
      <c r="C8" s="47" t="e">
        <f t="shared" ref="C8:J8" si="1">(C7/C5)</f>
        <v>#DIV/0!</v>
      </c>
      <c r="D8" s="47">
        <f t="shared" si="1"/>
        <v>4.9336194563662374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>
        <f t="shared" si="1"/>
        <v>4.9336194563662374</v>
      </c>
      <c r="J8" s="47" t="e">
        <f t="shared" si="1"/>
        <v>#DIV/0!</v>
      </c>
    </row>
    <row r="9" spans="1:10" ht="16" thickBot="1" x14ac:dyDescent="0.4">
      <c r="A9" s="74" t="s">
        <v>15</v>
      </c>
      <c r="B9" s="75"/>
      <c r="C9" s="75"/>
      <c r="D9" s="75"/>
      <c r="E9" s="75"/>
      <c r="F9" s="75"/>
      <c r="G9" s="75"/>
      <c r="H9" s="75"/>
      <c r="I9" s="75"/>
      <c r="J9" s="75"/>
    </row>
    <row r="10" spans="1:10" ht="16" thickBot="1" x14ac:dyDescent="0.4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" thickBot="1" x14ac:dyDescent="0.4">
      <c r="A11" s="21" t="s">
        <v>11</v>
      </c>
      <c r="B11" s="4">
        <v>0</v>
      </c>
      <c r="C11" s="4">
        <v>0</v>
      </c>
      <c r="D11" s="4">
        <v>617.4</v>
      </c>
      <c r="E11" s="4">
        <v>0</v>
      </c>
      <c r="F11" s="4">
        <v>0</v>
      </c>
      <c r="G11" s="4">
        <v>0</v>
      </c>
      <c r="H11" s="4">
        <v>0</v>
      </c>
      <c r="I11" s="4">
        <v>617.4</v>
      </c>
      <c r="J11" s="5">
        <v>0</v>
      </c>
    </row>
    <row r="12" spans="1:10" ht="16" thickBot="1" x14ac:dyDescent="0.4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4.050059629157805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0.4736625152277435</v>
      </c>
      <c r="J12" s="46">
        <f t="shared" si="2"/>
        <v>0</v>
      </c>
    </row>
    <row r="13" spans="1:10" ht="16" thickBot="1" x14ac:dyDescent="0.4">
      <c r="A13" s="23" t="s">
        <v>13</v>
      </c>
      <c r="B13" s="6">
        <v>0</v>
      </c>
      <c r="C13" s="7">
        <v>0</v>
      </c>
      <c r="D13" s="7">
        <v>3709.35</v>
      </c>
      <c r="E13" s="7">
        <v>0</v>
      </c>
      <c r="F13" s="7">
        <v>0</v>
      </c>
      <c r="G13" s="7">
        <v>0</v>
      </c>
      <c r="H13" s="8">
        <v>0</v>
      </c>
      <c r="I13" s="10">
        <v>3709.35</v>
      </c>
      <c r="J13" s="11">
        <v>0</v>
      </c>
    </row>
    <row r="14" spans="1:10" ht="16" thickBot="1" x14ac:dyDescent="0.4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6.0080174927113701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6.0080174927113701</v>
      </c>
      <c r="J14" s="47" t="e">
        <f t="shared" si="3"/>
        <v>#DIV/0!</v>
      </c>
    </row>
    <row r="15" spans="1:10" ht="16" thickBot="1" x14ac:dyDescent="0.4">
      <c r="A15" s="74" t="s">
        <v>16</v>
      </c>
      <c r="B15" s="75"/>
      <c r="C15" s="75"/>
      <c r="D15" s="75"/>
      <c r="E15" s="75"/>
      <c r="F15" s="75"/>
      <c r="G15" s="75"/>
      <c r="H15" s="75"/>
      <c r="I15" s="75"/>
      <c r="J15" s="75"/>
    </row>
    <row r="16" spans="1:10" ht="16" thickBot="1" x14ac:dyDescent="0.4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" thickBot="1" x14ac:dyDescent="0.4">
      <c r="A17" s="21" t="s">
        <v>11</v>
      </c>
      <c r="B17" s="4">
        <v>0</v>
      </c>
      <c r="C17" s="4">
        <v>0</v>
      </c>
      <c r="D17" s="4">
        <v>319</v>
      </c>
      <c r="E17" s="4">
        <v>0</v>
      </c>
      <c r="F17" s="4">
        <v>0</v>
      </c>
      <c r="G17" s="4">
        <v>0</v>
      </c>
      <c r="H17" s="4">
        <v>0</v>
      </c>
      <c r="I17" s="4">
        <v>319</v>
      </c>
      <c r="J17" s="5">
        <v>0</v>
      </c>
    </row>
    <row r="18" spans="1:10" ht="16" thickBot="1" x14ac:dyDescent="0.4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5.2440712404612153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0.41095992767105272</v>
      </c>
      <c r="J18" s="46">
        <f t="shared" si="4"/>
        <v>0</v>
      </c>
    </row>
    <row r="19" spans="1:10" ht="16" thickBot="1" x14ac:dyDescent="0.4">
      <c r="A19" s="23" t="s">
        <v>13</v>
      </c>
      <c r="B19" s="6">
        <v>0</v>
      </c>
      <c r="C19" s="7">
        <v>0</v>
      </c>
      <c r="D19" s="7">
        <v>2411</v>
      </c>
      <c r="E19" s="7">
        <v>0</v>
      </c>
      <c r="F19" s="7">
        <v>0</v>
      </c>
      <c r="G19" s="7">
        <v>0</v>
      </c>
      <c r="H19" s="8">
        <v>0</v>
      </c>
      <c r="I19" s="10">
        <v>2411</v>
      </c>
      <c r="J19" s="11">
        <v>0</v>
      </c>
    </row>
    <row r="20" spans="1:10" ht="16" thickBot="1" x14ac:dyDescent="0.4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>
        <f t="shared" si="5"/>
        <v>7.5579937304075235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>
        <f t="shared" si="5"/>
        <v>7.5579937304075235</v>
      </c>
      <c r="J20" s="47" t="e">
        <f t="shared" si="5"/>
        <v>#DIV/0!</v>
      </c>
    </row>
    <row r="21" spans="1:10" ht="16" thickBot="1" x14ac:dyDescent="0.4">
      <c r="A21" s="69" t="s">
        <v>17</v>
      </c>
      <c r="B21" s="70"/>
      <c r="C21" s="70"/>
      <c r="D21" s="70"/>
      <c r="E21" s="70"/>
      <c r="F21" s="70"/>
      <c r="G21" s="70"/>
      <c r="H21" s="70"/>
      <c r="I21" s="70"/>
      <c r="J21" s="70"/>
    </row>
    <row r="22" spans="1:10" ht="16" thickBot="1" x14ac:dyDescent="0.4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" thickBot="1" x14ac:dyDescent="0.4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>
        <v>0</v>
      </c>
    </row>
    <row r="24" spans="1:10" ht="16" thickBot="1" x14ac:dyDescent="0.4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" thickBot="1" x14ac:dyDescent="0.4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" thickBot="1" x14ac:dyDescent="0.4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" thickBot="1" x14ac:dyDescent="0.4">
      <c r="A27" s="63" t="s">
        <v>18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6" thickBot="1" x14ac:dyDescent="0.4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" thickBot="1" x14ac:dyDescent="0.4">
      <c r="A29" s="21" t="s">
        <v>11</v>
      </c>
      <c r="B29" s="4">
        <v>5182</v>
      </c>
      <c r="C29" s="4">
        <v>202</v>
      </c>
      <c r="D29" s="4">
        <v>806</v>
      </c>
      <c r="E29" s="4">
        <v>2146</v>
      </c>
      <c r="F29" s="4">
        <v>0</v>
      </c>
      <c r="G29" s="4">
        <v>0</v>
      </c>
      <c r="H29" s="4">
        <v>30</v>
      </c>
      <c r="I29" s="4">
        <v>8366</v>
      </c>
      <c r="J29" s="5">
        <v>2196</v>
      </c>
    </row>
    <row r="30" spans="1:10" ht="16" thickBot="1" x14ac:dyDescent="0.4">
      <c r="A30" s="22" t="s">
        <v>12</v>
      </c>
      <c r="B30" s="46">
        <f>(B29/B28)*100</f>
        <v>9.0871292965927122</v>
      </c>
      <c r="C30" s="46">
        <f t="shared" ref="C30:J30" si="8">(C29/C28)*100</f>
        <v>3.948096216277492</v>
      </c>
      <c r="D30" s="46">
        <f t="shared" si="8"/>
        <v>12.575849064846759</v>
      </c>
      <c r="E30" s="46">
        <f t="shared" si="8"/>
        <v>15.095666854248735</v>
      </c>
      <c r="F30" s="46">
        <f t="shared" si="8"/>
        <v>0</v>
      </c>
      <c r="G30" s="46">
        <f t="shared" si="8"/>
        <v>0</v>
      </c>
      <c r="H30" s="46">
        <f t="shared" si="8"/>
        <v>2.8633604398121637</v>
      </c>
      <c r="I30" s="46">
        <f t="shared" si="8"/>
        <v>9.5962299640273301</v>
      </c>
      <c r="J30" s="46">
        <f t="shared" si="8"/>
        <v>10.325216096052721</v>
      </c>
    </row>
    <row r="31" spans="1:10" ht="16" thickBot="1" x14ac:dyDescent="0.4">
      <c r="A31" s="23" t="s">
        <v>13</v>
      </c>
      <c r="B31" s="6">
        <v>27983</v>
      </c>
      <c r="C31" s="7">
        <v>1090</v>
      </c>
      <c r="D31" s="7">
        <v>3466</v>
      </c>
      <c r="E31" s="7">
        <v>9228</v>
      </c>
      <c r="F31" s="7">
        <v>0</v>
      </c>
      <c r="G31" s="7">
        <v>0</v>
      </c>
      <c r="H31" s="8">
        <v>135</v>
      </c>
      <c r="I31" s="10">
        <v>42667</v>
      </c>
      <c r="J31" s="11">
        <v>7247</v>
      </c>
    </row>
    <row r="32" spans="1:10" ht="16" thickBot="1" x14ac:dyDescent="0.4">
      <c r="A32" s="24" t="s">
        <v>14</v>
      </c>
      <c r="B32" s="47">
        <f t="shared" ref="B32:J32" si="9">(B31/B29)</f>
        <v>5.4000385951370129</v>
      </c>
      <c r="C32" s="47">
        <f t="shared" si="9"/>
        <v>5.3960396039603964</v>
      </c>
      <c r="D32" s="47">
        <f t="shared" si="9"/>
        <v>4.3002481389578167</v>
      </c>
      <c r="E32" s="47">
        <f t="shared" si="9"/>
        <v>4.3000931966449212</v>
      </c>
      <c r="F32" s="47" t="e">
        <f t="shared" si="9"/>
        <v>#DIV/0!</v>
      </c>
      <c r="G32" s="47" t="e">
        <f t="shared" si="9"/>
        <v>#DIV/0!</v>
      </c>
      <c r="H32" s="47">
        <f t="shared" si="9"/>
        <v>4.5</v>
      </c>
      <c r="I32" s="47">
        <f t="shared" si="9"/>
        <v>5.1000478125747071</v>
      </c>
      <c r="J32" s="47">
        <f t="shared" si="9"/>
        <v>3.3000910746812386</v>
      </c>
    </row>
    <row r="33" spans="1:10" ht="16" thickBot="1" x14ac:dyDescent="0.4">
      <c r="A33" s="63" t="s">
        <v>19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0" ht="16" thickBot="1" x14ac:dyDescent="0.4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" thickBot="1" x14ac:dyDescent="0.4">
      <c r="A35" s="21" t="s">
        <v>11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26">
        <v>0</v>
      </c>
      <c r="J35" s="5">
        <v>0</v>
      </c>
    </row>
    <row r="36" spans="1:10" ht="16" thickBot="1" x14ac:dyDescent="0.4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" thickBot="1" x14ac:dyDescent="0.4">
      <c r="A37" s="23" t="s">
        <v>13</v>
      </c>
      <c r="B37" s="6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8">
        <v>0</v>
      </c>
      <c r="I37" s="10">
        <v>0</v>
      </c>
      <c r="J37" s="11">
        <v>0</v>
      </c>
    </row>
    <row r="38" spans="1:10" ht="16" thickBot="1" x14ac:dyDescent="0.4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" thickBot="1" x14ac:dyDescent="0.4">
      <c r="A39" s="63" t="s">
        <v>20</v>
      </c>
      <c r="B39" s="64"/>
      <c r="C39" s="64"/>
      <c r="D39" s="64"/>
      <c r="E39" s="64"/>
      <c r="F39" s="64"/>
      <c r="G39" s="64"/>
      <c r="H39" s="64"/>
      <c r="I39" s="64"/>
      <c r="J39" s="64"/>
    </row>
    <row r="40" spans="1:10" ht="16" thickBot="1" x14ac:dyDescent="0.4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" thickBot="1" x14ac:dyDescent="0.4">
      <c r="A41" s="21" t="s">
        <v>11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4">
        <v>0</v>
      </c>
      <c r="J41" s="28">
        <v>0</v>
      </c>
    </row>
    <row r="42" spans="1:10" ht="16" thickBot="1" x14ac:dyDescent="0.4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" thickBot="1" x14ac:dyDescent="0.4">
      <c r="A43" s="23" t="s">
        <v>13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10">
        <v>0</v>
      </c>
      <c r="J43" s="9">
        <v>0</v>
      </c>
    </row>
    <row r="44" spans="1:10" ht="16" thickBot="1" x14ac:dyDescent="0.4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" thickBot="1" x14ac:dyDescent="0.4">
      <c r="A45" s="63" t="s">
        <v>21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6" thickBot="1" x14ac:dyDescent="0.4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" thickBot="1" x14ac:dyDescent="0.4">
      <c r="A47" s="21" t="s">
        <v>11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5">
        <v>0</v>
      </c>
    </row>
    <row r="48" spans="1:10" ht="16" thickBot="1" x14ac:dyDescent="0.4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" thickBot="1" x14ac:dyDescent="0.4">
      <c r="A49" s="23" t="s">
        <v>13</v>
      </c>
      <c r="B49" s="6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8">
        <v>0</v>
      </c>
      <c r="I49" s="10">
        <v>0</v>
      </c>
      <c r="J49" s="11">
        <v>0</v>
      </c>
    </row>
    <row r="50" spans="1:10" ht="16" thickBot="1" x14ac:dyDescent="0.4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" thickBot="1" x14ac:dyDescent="0.4">
      <c r="A51" s="63" t="s">
        <v>22</v>
      </c>
      <c r="B51" s="64"/>
      <c r="C51" s="64"/>
      <c r="D51" s="64"/>
      <c r="E51" s="64"/>
      <c r="F51" s="64"/>
      <c r="G51" s="64"/>
      <c r="H51" s="64"/>
      <c r="I51" s="64"/>
      <c r="J51" s="64"/>
    </row>
    <row r="52" spans="1:10" ht="16" thickBot="1" x14ac:dyDescent="0.4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" thickBot="1" x14ac:dyDescent="0.4">
      <c r="A53" s="21" t="s">
        <v>11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4">
        <v>0</v>
      </c>
      <c r="J53" s="12">
        <v>0</v>
      </c>
    </row>
    <row r="54" spans="1:10" ht="16" thickBot="1" x14ac:dyDescent="0.4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" thickBot="1" x14ac:dyDescent="0.4">
      <c r="A55" s="23" t="s">
        <v>13</v>
      </c>
      <c r="B55" s="6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8">
        <v>0</v>
      </c>
      <c r="I55" s="10">
        <v>0</v>
      </c>
      <c r="J55" s="11">
        <v>0</v>
      </c>
    </row>
    <row r="56" spans="1:10" ht="16" thickBot="1" x14ac:dyDescent="0.4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" thickBot="1" x14ac:dyDescent="0.4">
      <c r="A57" s="63" t="s">
        <v>23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16" thickBot="1" x14ac:dyDescent="0.4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" thickBot="1" x14ac:dyDescent="0.4">
      <c r="A59" s="32" t="s">
        <v>11</v>
      </c>
      <c r="B59" s="4">
        <v>182</v>
      </c>
      <c r="C59" s="4">
        <v>0</v>
      </c>
      <c r="D59" s="4">
        <v>2020.85</v>
      </c>
      <c r="E59" s="4">
        <v>0</v>
      </c>
      <c r="F59" s="4">
        <v>0</v>
      </c>
      <c r="G59" s="4">
        <v>0</v>
      </c>
      <c r="H59" s="4">
        <v>0</v>
      </c>
      <c r="I59" s="4">
        <v>2202.85</v>
      </c>
      <c r="J59" s="5">
        <v>0</v>
      </c>
    </row>
    <row r="60" spans="1:10" ht="16" thickBot="1" x14ac:dyDescent="0.4">
      <c r="A60" s="33" t="s">
        <v>12</v>
      </c>
      <c r="B60" s="46">
        <f>(B59/B58)*100</f>
        <v>0.19939598355136517</v>
      </c>
      <c r="C60" s="46">
        <f t="shared" ref="C60:J60" si="18">(C59/C58)*100</f>
        <v>0</v>
      </c>
      <c r="D60" s="46">
        <f t="shared" si="18"/>
        <v>18.954223231855213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1.5461400158456804</v>
      </c>
      <c r="J60" s="46">
        <f t="shared" si="18"/>
        <v>0</v>
      </c>
    </row>
    <row r="61" spans="1:10" ht="16" thickBot="1" x14ac:dyDescent="0.4">
      <c r="A61" s="34" t="s">
        <v>13</v>
      </c>
      <c r="B61" s="6">
        <v>1140</v>
      </c>
      <c r="C61" s="7">
        <v>0</v>
      </c>
      <c r="D61" s="7">
        <v>12903.9</v>
      </c>
      <c r="E61" s="7">
        <v>0</v>
      </c>
      <c r="F61" s="7">
        <v>0</v>
      </c>
      <c r="G61" s="7">
        <v>0</v>
      </c>
      <c r="H61" s="8">
        <v>0</v>
      </c>
      <c r="I61" s="10">
        <v>14043.9</v>
      </c>
      <c r="J61" s="11">
        <v>0</v>
      </c>
    </row>
    <row r="62" spans="1:10" ht="16" thickBot="1" x14ac:dyDescent="0.4">
      <c r="A62" s="52" t="s">
        <v>14</v>
      </c>
      <c r="B62" s="47">
        <f t="shared" ref="B62:J62" si="19">(B61/B59)</f>
        <v>6.2637362637362637</v>
      </c>
      <c r="C62" s="47" t="e">
        <f t="shared" si="19"/>
        <v>#DIV/0!</v>
      </c>
      <c r="D62" s="47">
        <f t="shared" si="19"/>
        <v>6.385382388598857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>
        <f t="shared" si="19"/>
        <v>6.3753319563293012</v>
      </c>
      <c r="J62" s="47" t="e">
        <f t="shared" si="19"/>
        <v>#DIV/0!</v>
      </c>
    </row>
    <row r="63" spans="1:10" ht="16" thickBot="1" x14ac:dyDescent="0.4">
      <c r="A63" s="74" t="s">
        <v>24</v>
      </c>
      <c r="B63" s="75"/>
      <c r="C63" s="75"/>
      <c r="D63" s="75"/>
      <c r="E63" s="75"/>
      <c r="F63" s="75"/>
      <c r="G63" s="75"/>
      <c r="H63" s="75"/>
      <c r="I63" s="75"/>
      <c r="J63" s="78"/>
    </row>
    <row r="64" spans="1:10" ht="16" thickBot="1" x14ac:dyDescent="0.4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" thickBot="1" x14ac:dyDescent="0.4">
      <c r="A65" s="21" t="s">
        <v>11</v>
      </c>
      <c r="B65" s="4">
        <v>0</v>
      </c>
      <c r="C65" s="4">
        <v>0</v>
      </c>
      <c r="D65" s="13">
        <v>476.6</v>
      </c>
      <c r="E65" s="14">
        <v>0</v>
      </c>
      <c r="F65" s="4">
        <v>0</v>
      </c>
      <c r="G65" s="4">
        <v>0</v>
      </c>
      <c r="H65" s="4">
        <v>0</v>
      </c>
      <c r="I65" s="4">
        <v>476.6</v>
      </c>
      <c r="J65" s="5">
        <v>0</v>
      </c>
    </row>
    <row r="66" spans="1:10" ht="16" thickBot="1" x14ac:dyDescent="0.4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15.766421425924944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0.54010537381048773</v>
      </c>
      <c r="J66" s="46">
        <f t="shared" si="20"/>
        <v>0</v>
      </c>
    </row>
    <row r="67" spans="1:10" ht="16" thickBot="1" x14ac:dyDescent="0.4">
      <c r="A67" s="23" t="s">
        <v>13</v>
      </c>
      <c r="B67" s="6">
        <v>0</v>
      </c>
      <c r="C67" s="7">
        <v>0</v>
      </c>
      <c r="D67" s="7">
        <v>2839</v>
      </c>
      <c r="E67" s="7">
        <v>0</v>
      </c>
      <c r="F67" s="7">
        <v>0</v>
      </c>
      <c r="G67" s="7">
        <v>0</v>
      </c>
      <c r="H67" s="8">
        <v>0</v>
      </c>
      <c r="I67" s="10">
        <v>2839</v>
      </c>
      <c r="J67" s="11">
        <v>0</v>
      </c>
    </row>
    <row r="68" spans="1:10" ht="16" thickBot="1" x14ac:dyDescent="0.4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>
        <f t="shared" si="21"/>
        <v>5.9567771716323961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>
        <f t="shared" si="21"/>
        <v>5.9567771716323961</v>
      </c>
      <c r="J68" s="47" t="e">
        <f t="shared" si="21"/>
        <v>#DIV/0!</v>
      </c>
    </row>
    <row r="69" spans="1:10" ht="16" thickBot="1" x14ac:dyDescent="0.4">
      <c r="A69" s="76" t="s">
        <v>25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ht="16" thickBot="1" x14ac:dyDescent="0.4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" thickBot="1" x14ac:dyDescent="0.4">
      <c r="A71" s="21" t="s">
        <v>11</v>
      </c>
      <c r="B71" s="4">
        <v>18.3</v>
      </c>
      <c r="C71" s="4">
        <v>0</v>
      </c>
      <c r="D71" s="4">
        <v>1477.29</v>
      </c>
      <c r="E71" s="4">
        <v>0</v>
      </c>
      <c r="F71" s="4">
        <v>0</v>
      </c>
      <c r="G71" s="4">
        <v>0</v>
      </c>
      <c r="H71" s="4">
        <v>0</v>
      </c>
      <c r="I71" s="4">
        <v>1495.59</v>
      </c>
      <c r="J71" s="12">
        <v>0</v>
      </c>
    </row>
    <row r="72" spans="1:10" ht="16" thickBot="1" x14ac:dyDescent="0.4">
      <c r="A72" s="22" t="s">
        <v>12</v>
      </c>
      <c r="B72" s="46">
        <f>(B71/B70)*100</f>
        <v>7.0854873731194423E-2</v>
      </c>
      <c r="C72" s="46">
        <f t="shared" ref="C72:J72" si="22">(C71/C70)*100</f>
        <v>0</v>
      </c>
      <c r="D72" s="46">
        <f t="shared" si="22"/>
        <v>45.368945724578261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3.3745832792748081</v>
      </c>
      <c r="J72" s="46">
        <f t="shared" si="22"/>
        <v>0</v>
      </c>
    </row>
    <row r="73" spans="1:10" ht="16" thickBot="1" x14ac:dyDescent="0.4">
      <c r="A73" s="23" t="s">
        <v>13</v>
      </c>
      <c r="B73" s="6">
        <v>104.86</v>
      </c>
      <c r="C73" s="7">
        <v>0</v>
      </c>
      <c r="D73" s="7">
        <v>8592.4500000000007</v>
      </c>
      <c r="E73" s="7">
        <v>0</v>
      </c>
      <c r="F73" s="7">
        <v>0</v>
      </c>
      <c r="G73" s="7">
        <v>0</v>
      </c>
      <c r="H73" s="8">
        <v>0</v>
      </c>
      <c r="I73" s="10">
        <v>8697.58</v>
      </c>
      <c r="J73" s="9">
        <v>0</v>
      </c>
    </row>
    <row r="74" spans="1:10" ht="16" thickBot="1" x14ac:dyDescent="0.4">
      <c r="A74" s="50" t="s">
        <v>14</v>
      </c>
      <c r="B74" s="47">
        <f t="shared" ref="B74:J74" si="23">(B73/B71)</f>
        <v>5.7300546448087433</v>
      </c>
      <c r="C74" s="47" t="e">
        <f t="shared" si="23"/>
        <v>#DIV/0!</v>
      </c>
      <c r="D74" s="47">
        <f t="shared" si="23"/>
        <v>5.8163596856405997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>
        <f t="shared" si="23"/>
        <v>5.8154841901858134</v>
      </c>
      <c r="J74" s="47" t="e">
        <f t="shared" si="23"/>
        <v>#DIV/0!</v>
      </c>
    </row>
    <row r="75" spans="1:10" ht="16" thickBot="1" x14ac:dyDescent="0.4">
      <c r="A75" s="74" t="s">
        <v>26</v>
      </c>
      <c r="B75" s="75"/>
      <c r="C75" s="75"/>
      <c r="D75" s="75"/>
      <c r="E75" s="75"/>
      <c r="F75" s="75"/>
      <c r="G75" s="75"/>
      <c r="H75" s="75"/>
      <c r="I75" s="75"/>
      <c r="J75" s="75"/>
    </row>
    <row r="76" spans="1:10" ht="16" thickBot="1" x14ac:dyDescent="0.4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" thickBot="1" x14ac:dyDescent="0.4">
      <c r="A77" s="21" t="s">
        <v>11</v>
      </c>
      <c r="B77" s="4">
        <v>0</v>
      </c>
      <c r="C77" s="4">
        <v>0</v>
      </c>
      <c r="D77" s="4">
        <v>642.15</v>
      </c>
      <c r="E77" s="4">
        <v>0</v>
      </c>
      <c r="F77" s="4">
        <v>0</v>
      </c>
      <c r="G77" s="4">
        <v>0</v>
      </c>
      <c r="H77" s="4">
        <v>0</v>
      </c>
      <c r="I77" s="4">
        <v>642.15</v>
      </c>
      <c r="J77" s="5">
        <v>0</v>
      </c>
    </row>
    <row r="78" spans="1:10" ht="16" thickBot="1" x14ac:dyDescent="0.4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14.471931686803194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1.0475887350808535</v>
      </c>
      <c r="J78" s="46">
        <f t="shared" si="24"/>
        <v>0</v>
      </c>
    </row>
    <row r="79" spans="1:10" ht="16" thickBot="1" x14ac:dyDescent="0.4">
      <c r="A79" s="23" t="s">
        <v>13</v>
      </c>
      <c r="B79" s="6">
        <v>0</v>
      </c>
      <c r="C79" s="7">
        <v>0</v>
      </c>
      <c r="D79" s="7">
        <v>4115.6499999999996</v>
      </c>
      <c r="E79" s="7">
        <v>0</v>
      </c>
      <c r="F79" s="7">
        <v>0</v>
      </c>
      <c r="G79" s="7">
        <v>0</v>
      </c>
      <c r="H79" s="8">
        <v>0</v>
      </c>
      <c r="I79" s="10">
        <v>4115.6499999999996</v>
      </c>
      <c r="J79" s="9">
        <v>0</v>
      </c>
    </row>
    <row r="80" spans="1:10" ht="16" thickBot="1" x14ac:dyDescent="0.4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>
        <f t="shared" si="25"/>
        <v>6.4091723117651638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6.4091723117651638</v>
      </c>
      <c r="J80" s="47" t="e">
        <f t="shared" si="25"/>
        <v>#DIV/0!</v>
      </c>
    </row>
    <row r="81" spans="1:10" ht="15.5" x14ac:dyDescent="0.3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5" x14ac:dyDescent="0.3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" thickBot="1" x14ac:dyDescent="0.4">
      <c r="A85" s="66" t="s">
        <v>31</v>
      </c>
      <c r="B85" s="66"/>
      <c r="C85" s="66"/>
      <c r="D85" s="66"/>
      <c r="E85" s="66"/>
      <c r="F85" s="66"/>
      <c r="G85" s="66"/>
      <c r="H85" s="66"/>
      <c r="I85" s="66"/>
      <c r="J85" s="66"/>
    </row>
    <row r="86" spans="1:10" ht="16" thickBot="1" x14ac:dyDescent="0.4">
      <c r="A86" s="71" t="s">
        <v>29</v>
      </c>
      <c r="B86" s="72"/>
      <c r="C86" s="72"/>
      <c r="D86" s="72"/>
      <c r="E86" s="72"/>
      <c r="F86" s="72"/>
      <c r="G86" s="72"/>
      <c r="H86" s="72"/>
      <c r="I86" s="72"/>
      <c r="J86" s="73"/>
    </row>
    <row r="87" spans="1:10" ht="16.5" thickTop="1" thickBot="1" x14ac:dyDescent="0.4">
      <c r="A87" s="15" t="s">
        <v>35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5.5" thickTop="1" thickBot="1" x14ac:dyDescent="0.4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" thickBot="1" x14ac:dyDescent="0.4">
      <c r="A89" s="43" t="s">
        <v>11</v>
      </c>
      <c r="B89" s="49">
        <f>B5+B11+B17+B23+B29+B35+B41+B47+B53+B59+B65+B71+B77</f>
        <v>5382.3</v>
      </c>
      <c r="C89" s="49">
        <f t="shared" ref="C89:J89" si="26">C5+C11+C17+C23+C29+C35+C41+C47+C53+C59+C65+C71+C77</f>
        <v>202</v>
      </c>
      <c r="D89" s="49">
        <f t="shared" si="26"/>
        <v>6394.24</v>
      </c>
      <c r="E89" s="49">
        <f t="shared" si="26"/>
        <v>2146</v>
      </c>
      <c r="F89" s="49">
        <f t="shared" si="26"/>
        <v>0</v>
      </c>
      <c r="G89" s="49">
        <f t="shared" si="26"/>
        <v>0</v>
      </c>
      <c r="H89" s="49">
        <f t="shared" si="26"/>
        <v>30</v>
      </c>
      <c r="I89" s="49">
        <f t="shared" si="26"/>
        <v>14154.54</v>
      </c>
      <c r="J89" s="49">
        <f t="shared" si="26"/>
        <v>2196</v>
      </c>
    </row>
    <row r="90" spans="1:10" ht="15" thickBot="1" x14ac:dyDescent="0.4">
      <c r="A90" s="44" t="s">
        <v>12</v>
      </c>
      <c r="B90" s="46">
        <f>(B89/B88)*100</f>
        <v>0.75856439753408433</v>
      </c>
      <c r="C90" s="46">
        <f t="shared" ref="C90:J90" si="27">(C89/C88)*100</f>
        <v>0.26844781347926977</v>
      </c>
      <c r="D90" s="46">
        <f t="shared" si="27"/>
        <v>5.7602631352311997</v>
      </c>
      <c r="E90" s="46">
        <f t="shared" si="27"/>
        <v>0.99472960180872061</v>
      </c>
      <c r="F90" s="46">
        <f t="shared" si="27"/>
        <v>0</v>
      </c>
      <c r="G90" s="46">
        <f t="shared" si="27"/>
        <v>0</v>
      </c>
      <c r="H90" s="46">
        <f t="shared" si="27"/>
        <v>7.3428429676736226E-2</v>
      </c>
      <c r="I90" s="46">
        <f t="shared" si="27"/>
        <v>1.1458813548512479</v>
      </c>
      <c r="J90" s="46">
        <f t="shared" si="27"/>
        <v>0.64151400108689294</v>
      </c>
    </row>
    <row r="91" spans="1:10" ht="15" thickBot="1" x14ac:dyDescent="0.4">
      <c r="A91" s="45" t="s">
        <v>13</v>
      </c>
      <c r="B91" s="49">
        <f>B7+B13+B19+B25+B31+B37+B43+B49+B55+B61+B67+B73+B79</f>
        <v>29227.86</v>
      </c>
      <c r="C91" s="49">
        <f t="shared" ref="C91:J91" si="28">C7+C13+C19+C25+C31+C37+C43+C49+C55+C61+C67+C73+C79</f>
        <v>1090</v>
      </c>
      <c r="D91" s="49">
        <f t="shared" si="28"/>
        <v>38209.780000000006</v>
      </c>
      <c r="E91" s="49">
        <f t="shared" si="28"/>
        <v>9228</v>
      </c>
      <c r="F91" s="49">
        <f t="shared" si="28"/>
        <v>0</v>
      </c>
      <c r="G91" s="49">
        <f t="shared" si="28"/>
        <v>0</v>
      </c>
      <c r="H91" s="49">
        <f t="shared" si="28"/>
        <v>135</v>
      </c>
      <c r="I91" s="49">
        <f t="shared" si="28"/>
        <v>78655.909999999989</v>
      </c>
      <c r="J91" s="49">
        <f t="shared" si="28"/>
        <v>7247</v>
      </c>
    </row>
    <row r="92" spans="1:10" ht="15" thickBot="1" x14ac:dyDescent="0.4">
      <c r="A92" s="44" t="s">
        <v>14</v>
      </c>
      <c r="B92" s="47">
        <f t="shared" ref="B92:J92" si="29">(B91/B89)</f>
        <v>5.4303662003232818</v>
      </c>
      <c r="C92" s="47">
        <f t="shared" si="29"/>
        <v>5.3960396039603964</v>
      </c>
      <c r="D92" s="47">
        <f t="shared" si="29"/>
        <v>5.9756562155940358</v>
      </c>
      <c r="E92" s="47">
        <f t="shared" si="29"/>
        <v>4.3000931966449212</v>
      </c>
      <c r="F92" s="47" t="e">
        <f t="shared" si="29"/>
        <v>#DIV/0!</v>
      </c>
      <c r="G92" s="47" t="e">
        <f t="shared" si="29"/>
        <v>#DIV/0!</v>
      </c>
      <c r="H92" s="47">
        <f t="shared" si="29"/>
        <v>4.5</v>
      </c>
      <c r="I92" s="47">
        <f t="shared" si="29"/>
        <v>5.5569386218132122</v>
      </c>
      <c r="J92" s="47">
        <f t="shared" si="29"/>
        <v>3.3000910746812386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7" priority="2">
      <formula>#REF!=100</formula>
    </cfRule>
  </conditionalFormatting>
  <conditionalFormatting sqref="D65">
    <cfRule type="cellIs" dxfId="16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workbookViewId="0">
      <selection activeCell="A51" sqref="A51:J51"/>
    </sheetView>
  </sheetViews>
  <sheetFormatPr defaultColWidth="8.81640625" defaultRowHeight="14.5" x14ac:dyDescent="0.35"/>
  <cols>
    <col min="1" max="1" width="34.453125" style="16" customWidth="1"/>
    <col min="2" max="10" width="16" style="16" bestFit="1" customWidth="1"/>
    <col min="11" max="16384" width="8.81640625" style="16"/>
  </cols>
  <sheetData>
    <row r="1" spans="1:10" ht="16" thickBot="1" x14ac:dyDescent="0.4">
      <c r="A1" s="66" t="s">
        <v>30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6" thickBot="1" x14ac:dyDescent="0.4">
      <c r="A2" s="1" t="s">
        <v>37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6.5" thickTop="1" thickBot="1" x14ac:dyDescent="0.4">
      <c r="A3" s="67" t="s">
        <v>9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6" thickBot="1" x14ac:dyDescent="0.4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" thickBot="1" x14ac:dyDescent="0.4">
      <c r="A5" s="21" t="s">
        <v>11</v>
      </c>
      <c r="B5" s="4">
        <v>0</v>
      </c>
      <c r="C5" s="4">
        <v>0</v>
      </c>
      <c r="D5" s="4">
        <v>4612.28</v>
      </c>
      <c r="E5" s="4">
        <v>0</v>
      </c>
      <c r="F5" s="4">
        <v>0</v>
      </c>
      <c r="G5" s="4">
        <v>0</v>
      </c>
      <c r="H5" s="4">
        <v>0</v>
      </c>
      <c r="I5" s="4">
        <v>4612.28</v>
      </c>
      <c r="J5" s="5">
        <v>0</v>
      </c>
    </row>
    <row r="6" spans="1:10" ht="16" thickBot="1" x14ac:dyDescent="0.4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19.96448856873003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1.8362298645054504</v>
      </c>
      <c r="J6" s="46">
        <f t="shared" si="0"/>
        <v>0</v>
      </c>
    </row>
    <row r="7" spans="1:10" ht="16" thickBot="1" x14ac:dyDescent="0.4">
      <c r="A7" s="23" t="s">
        <v>13</v>
      </c>
      <c r="B7" s="6">
        <v>0</v>
      </c>
      <c r="C7" s="7">
        <v>0</v>
      </c>
      <c r="D7" s="7">
        <v>26730.11</v>
      </c>
      <c r="E7" s="7">
        <v>0</v>
      </c>
      <c r="F7" s="7">
        <v>0</v>
      </c>
      <c r="G7" s="7">
        <v>0</v>
      </c>
      <c r="H7" s="8">
        <v>0</v>
      </c>
      <c r="I7" s="10">
        <v>26730.11</v>
      </c>
      <c r="J7" s="9">
        <v>0</v>
      </c>
    </row>
    <row r="8" spans="1:10" ht="16" thickBot="1" x14ac:dyDescent="0.4">
      <c r="A8" s="50" t="s">
        <v>14</v>
      </c>
      <c r="B8" s="47" t="e">
        <f t="shared" ref="B8:J8" si="1">(B7/B5)</f>
        <v>#DIV/0!</v>
      </c>
      <c r="C8" s="47" t="e">
        <f t="shared" si="1"/>
        <v>#DIV/0!</v>
      </c>
      <c r="D8" s="47">
        <f t="shared" si="1"/>
        <v>5.7954222206804449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>
        <f t="shared" si="1"/>
        <v>5.7954222206804449</v>
      </c>
      <c r="J8" s="47" t="e">
        <f t="shared" si="1"/>
        <v>#DIV/0!</v>
      </c>
    </row>
    <row r="9" spans="1:10" ht="16" thickBot="1" x14ac:dyDescent="0.4">
      <c r="A9" s="74" t="s">
        <v>15</v>
      </c>
      <c r="B9" s="75"/>
      <c r="C9" s="75"/>
      <c r="D9" s="75"/>
      <c r="E9" s="75"/>
      <c r="F9" s="75"/>
      <c r="G9" s="75"/>
      <c r="H9" s="75"/>
      <c r="I9" s="75"/>
      <c r="J9" s="75"/>
    </row>
    <row r="10" spans="1:10" ht="16" thickBot="1" x14ac:dyDescent="0.4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" thickBot="1" x14ac:dyDescent="0.4">
      <c r="A11" s="21" t="s">
        <v>11</v>
      </c>
      <c r="B11" s="4"/>
      <c r="C11" s="4"/>
      <c r="D11" s="4">
        <v>4318.51</v>
      </c>
      <c r="E11" s="4"/>
      <c r="F11" s="4"/>
      <c r="G11" s="4"/>
      <c r="H11" s="4"/>
      <c r="I11" s="4">
        <v>4318.51</v>
      </c>
      <c r="J11" s="5"/>
    </row>
    <row r="12" spans="1:10" ht="16" thickBot="1" x14ac:dyDescent="0.4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28.328835453699831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3.3131135546423107</v>
      </c>
      <c r="J12" s="46">
        <f t="shared" si="2"/>
        <v>0</v>
      </c>
    </row>
    <row r="13" spans="1:10" ht="16" thickBot="1" x14ac:dyDescent="0.4">
      <c r="A13" s="23" t="s">
        <v>13</v>
      </c>
      <c r="B13" s="6"/>
      <c r="C13" s="7"/>
      <c r="D13" s="7">
        <v>26757.63</v>
      </c>
      <c r="E13" s="7"/>
      <c r="F13" s="7"/>
      <c r="G13" s="7"/>
      <c r="H13" s="8"/>
      <c r="I13" s="10">
        <v>26757.63</v>
      </c>
      <c r="J13" s="11"/>
    </row>
    <row r="14" spans="1:10" ht="16" thickBot="1" x14ac:dyDescent="0.4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6.1960328909739699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6.1960328909739699</v>
      </c>
      <c r="J14" s="47" t="e">
        <f t="shared" si="3"/>
        <v>#DIV/0!</v>
      </c>
    </row>
    <row r="15" spans="1:10" ht="16" thickBot="1" x14ac:dyDescent="0.4">
      <c r="A15" s="74" t="s">
        <v>16</v>
      </c>
      <c r="B15" s="75"/>
      <c r="C15" s="75"/>
      <c r="D15" s="75"/>
      <c r="E15" s="75"/>
      <c r="F15" s="75"/>
      <c r="G15" s="75"/>
      <c r="H15" s="75"/>
      <c r="I15" s="75"/>
      <c r="J15" s="75"/>
    </row>
    <row r="16" spans="1:10" ht="16" thickBot="1" x14ac:dyDescent="0.4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" thickBot="1" x14ac:dyDescent="0.4">
      <c r="A17" s="21" t="s">
        <v>11</v>
      </c>
      <c r="B17" s="4">
        <v>0</v>
      </c>
      <c r="C17" s="4">
        <v>0</v>
      </c>
      <c r="D17" s="4">
        <v>816</v>
      </c>
      <c r="E17" s="4">
        <v>0</v>
      </c>
      <c r="F17" s="4">
        <v>0</v>
      </c>
      <c r="G17" s="4">
        <v>0</v>
      </c>
      <c r="H17" s="4">
        <v>0</v>
      </c>
      <c r="I17" s="4">
        <v>816</v>
      </c>
      <c r="J17" s="5">
        <v>0</v>
      </c>
    </row>
    <row r="18" spans="1:10" ht="16" thickBot="1" x14ac:dyDescent="0.4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13.414301354910194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1.0512329184312823</v>
      </c>
      <c r="J18" s="46">
        <f t="shared" si="4"/>
        <v>0</v>
      </c>
    </row>
    <row r="19" spans="1:10" ht="16" thickBot="1" x14ac:dyDescent="0.4">
      <c r="A19" s="23" t="s">
        <v>13</v>
      </c>
      <c r="B19" s="6">
        <v>0</v>
      </c>
      <c r="C19" s="7">
        <v>0</v>
      </c>
      <c r="D19" s="7">
        <v>6016</v>
      </c>
      <c r="E19" s="7">
        <v>0</v>
      </c>
      <c r="F19" s="7">
        <v>0</v>
      </c>
      <c r="G19" s="7">
        <v>0</v>
      </c>
      <c r="H19" s="8">
        <v>0</v>
      </c>
      <c r="I19" s="10">
        <v>6016</v>
      </c>
      <c r="J19" s="11">
        <v>0</v>
      </c>
    </row>
    <row r="20" spans="1:10" ht="16" thickBot="1" x14ac:dyDescent="0.4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>
        <f t="shared" si="5"/>
        <v>7.3725490196078427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>
        <f t="shared" si="5"/>
        <v>7.3725490196078427</v>
      </c>
      <c r="J20" s="47" t="e">
        <f t="shared" si="5"/>
        <v>#DIV/0!</v>
      </c>
    </row>
    <row r="21" spans="1:10" ht="16" thickBot="1" x14ac:dyDescent="0.4">
      <c r="A21" s="69" t="s">
        <v>17</v>
      </c>
      <c r="B21" s="70"/>
      <c r="C21" s="70"/>
      <c r="D21" s="70"/>
      <c r="E21" s="70"/>
      <c r="F21" s="70"/>
      <c r="G21" s="70"/>
      <c r="H21" s="70"/>
      <c r="I21" s="70"/>
      <c r="J21" s="70"/>
    </row>
    <row r="22" spans="1:10" ht="16" thickBot="1" x14ac:dyDescent="0.4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" thickBot="1" x14ac:dyDescent="0.4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>
        <v>0</v>
      </c>
    </row>
    <row r="24" spans="1:10" ht="16" thickBot="1" x14ac:dyDescent="0.4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" thickBot="1" x14ac:dyDescent="0.4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" thickBot="1" x14ac:dyDescent="0.4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" thickBot="1" x14ac:dyDescent="0.4">
      <c r="A27" s="63" t="s">
        <v>18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6" thickBot="1" x14ac:dyDescent="0.4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" thickBot="1" x14ac:dyDescent="0.4">
      <c r="A29" s="21" t="s">
        <v>11</v>
      </c>
      <c r="B29" s="4">
        <v>5182</v>
      </c>
      <c r="C29" s="4">
        <v>202</v>
      </c>
      <c r="D29" s="4">
        <v>1108</v>
      </c>
      <c r="E29" s="4">
        <v>2146</v>
      </c>
      <c r="F29" s="4">
        <v>0</v>
      </c>
      <c r="G29" s="4">
        <v>0</v>
      </c>
      <c r="H29" s="4">
        <v>30</v>
      </c>
      <c r="I29" s="4">
        <v>8366</v>
      </c>
      <c r="J29" s="5">
        <v>2196</v>
      </c>
    </row>
    <row r="30" spans="1:10" ht="16" thickBot="1" x14ac:dyDescent="0.4">
      <c r="A30" s="22" t="s">
        <v>12</v>
      </c>
      <c r="B30" s="46">
        <f>(B29/B28)*100</f>
        <v>9.0871292965927122</v>
      </c>
      <c r="C30" s="46">
        <v>3.95</v>
      </c>
      <c r="D30" s="46">
        <f t="shared" ref="D30:J30" si="8">(D29/D28)*100</f>
        <v>17.287891766563533</v>
      </c>
      <c r="E30" s="46">
        <f t="shared" si="8"/>
        <v>15.095666854248735</v>
      </c>
      <c r="F30" s="46">
        <f t="shared" si="8"/>
        <v>0</v>
      </c>
      <c r="G30" s="46">
        <f t="shared" si="8"/>
        <v>0</v>
      </c>
      <c r="H30" s="46">
        <v>2.86</v>
      </c>
      <c r="I30" s="46">
        <f t="shared" si="8"/>
        <v>9.5962299640273301</v>
      </c>
      <c r="J30" s="46">
        <f t="shared" si="8"/>
        <v>10.325216096052721</v>
      </c>
    </row>
    <row r="31" spans="1:10" ht="16" thickBot="1" x14ac:dyDescent="0.4">
      <c r="A31" s="23" t="s">
        <v>13</v>
      </c>
      <c r="B31" s="6">
        <v>27983</v>
      </c>
      <c r="C31" s="7">
        <v>1090</v>
      </c>
      <c r="D31" s="7">
        <v>5283.6</v>
      </c>
      <c r="E31" s="7">
        <v>9228</v>
      </c>
      <c r="F31" s="7">
        <v>0</v>
      </c>
      <c r="G31" s="7">
        <v>0</v>
      </c>
      <c r="H31" s="8">
        <v>135</v>
      </c>
      <c r="I31" s="10">
        <v>42667</v>
      </c>
      <c r="J31" s="11">
        <v>7247</v>
      </c>
    </row>
    <row r="32" spans="1:10" ht="16" thickBot="1" x14ac:dyDescent="0.4">
      <c r="A32" s="24" t="s">
        <v>14</v>
      </c>
      <c r="B32" s="47">
        <f t="shared" ref="B32:J32" si="9">(B31/B29)</f>
        <v>5.4000385951370129</v>
      </c>
      <c r="C32" s="47">
        <f t="shared" si="9"/>
        <v>5.3960396039603964</v>
      </c>
      <c r="D32" s="47">
        <f t="shared" si="9"/>
        <v>4.7685920577617331</v>
      </c>
      <c r="E32" s="47">
        <f t="shared" si="9"/>
        <v>4.3000931966449212</v>
      </c>
      <c r="F32" s="47" t="e">
        <f t="shared" si="9"/>
        <v>#DIV/0!</v>
      </c>
      <c r="G32" s="47" t="e">
        <f t="shared" si="9"/>
        <v>#DIV/0!</v>
      </c>
      <c r="H32" s="47">
        <f t="shared" si="9"/>
        <v>4.5</v>
      </c>
      <c r="I32" s="47">
        <f t="shared" si="9"/>
        <v>5.1000478125747071</v>
      </c>
      <c r="J32" s="47">
        <f t="shared" si="9"/>
        <v>3.3000910746812386</v>
      </c>
    </row>
    <row r="33" spans="1:10" ht="16" thickBot="1" x14ac:dyDescent="0.4">
      <c r="A33" s="63" t="s">
        <v>19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0" ht="16" thickBot="1" x14ac:dyDescent="0.4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" thickBot="1" x14ac:dyDescent="0.4">
      <c r="A35" s="21" t="s">
        <v>11</v>
      </c>
      <c r="B35" s="4">
        <v>0</v>
      </c>
      <c r="C35" s="4">
        <v>0</v>
      </c>
      <c r="D35" s="4">
        <v>72.63</v>
      </c>
      <c r="E35" s="4">
        <v>0</v>
      </c>
      <c r="F35" s="4">
        <v>0</v>
      </c>
      <c r="G35" s="4">
        <v>0</v>
      </c>
      <c r="H35" s="4">
        <v>0</v>
      </c>
      <c r="I35" s="26">
        <v>72.63</v>
      </c>
      <c r="J35" s="5">
        <v>0</v>
      </c>
    </row>
    <row r="36" spans="1:10" ht="16" thickBot="1" x14ac:dyDescent="0.4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3.644181752498695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0.38820120613361114</v>
      </c>
      <c r="J36" s="46">
        <f t="shared" si="10"/>
        <v>0</v>
      </c>
    </row>
    <row r="37" spans="1:10" ht="16" thickBot="1" x14ac:dyDescent="0.4">
      <c r="A37" s="23" t="s">
        <v>13</v>
      </c>
      <c r="B37" s="6">
        <v>0</v>
      </c>
      <c r="C37" s="7">
        <v>0</v>
      </c>
      <c r="D37" s="7">
        <v>473.63</v>
      </c>
      <c r="E37" s="7">
        <v>0</v>
      </c>
      <c r="F37" s="7">
        <v>0</v>
      </c>
      <c r="G37" s="7">
        <v>0</v>
      </c>
      <c r="H37" s="8">
        <v>0</v>
      </c>
      <c r="I37" s="10">
        <v>473.63</v>
      </c>
      <c r="J37" s="11">
        <v>0</v>
      </c>
    </row>
    <row r="38" spans="1:10" ht="16" thickBot="1" x14ac:dyDescent="0.4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>
        <f t="shared" si="11"/>
        <v>6.5211345174170461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>
        <f t="shared" si="11"/>
        <v>6.5211345174170461</v>
      </c>
      <c r="J38" s="47" t="e">
        <f t="shared" si="11"/>
        <v>#DIV/0!</v>
      </c>
    </row>
    <row r="39" spans="1:10" ht="16" thickBot="1" x14ac:dyDescent="0.4">
      <c r="A39" s="63" t="s">
        <v>20</v>
      </c>
      <c r="B39" s="64"/>
      <c r="C39" s="64"/>
      <c r="D39" s="64"/>
      <c r="E39" s="64"/>
      <c r="F39" s="64"/>
      <c r="G39" s="64"/>
      <c r="H39" s="64"/>
      <c r="I39" s="64"/>
      <c r="J39" s="64"/>
    </row>
    <row r="40" spans="1:10" ht="16" thickBot="1" x14ac:dyDescent="0.4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" thickBot="1" x14ac:dyDescent="0.4">
      <c r="A41" s="21" t="s">
        <v>11</v>
      </c>
      <c r="B41" s="27">
        <v>0</v>
      </c>
      <c r="C41" s="27">
        <v>0</v>
      </c>
      <c r="D41" s="27">
        <v>591.79</v>
      </c>
      <c r="E41" s="27">
        <v>0</v>
      </c>
      <c r="F41" s="27">
        <v>0</v>
      </c>
      <c r="G41" s="27">
        <v>0</v>
      </c>
      <c r="H41" s="27">
        <v>0</v>
      </c>
      <c r="I41" s="4">
        <v>591.79</v>
      </c>
      <c r="J41" s="28">
        <v>0</v>
      </c>
    </row>
    <row r="42" spans="1:10" ht="16" thickBot="1" x14ac:dyDescent="0.4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3.6563040801410152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0.58105780424972708</v>
      </c>
      <c r="J42" s="46">
        <f t="shared" si="12"/>
        <v>0</v>
      </c>
    </row>
    <row r="43" spans="1:10" ht="16" thickBot="1" x14ac:dyDescent="0.4">
      <c r="A43" s="23" t="s">
        <v>13</v>
      </c>
      <c r="B43" s="29">
        <v>0</v>
      </c>
      <c r="C43" s="29">
        <v>0</v>
      </c>
      <c r="D43" s="29">
        <v>3740</v>
      </c>
      <c r="E43" s="29">
        <v>0</v>
      </c>
      <c r="F43" s="29">
        <v>0</v>
      </c>
      <c r="G43" s="29">
        <v>0</v>
      </c>
      <c r="H43" s="29">
        <v>0</v>
      </c>
      <c r="I43" s="10">
        <v>3740</v>
      </c>
      <c r="J43" s="9">
        <v>0</v>
      </c>
    </row>
    <row r="44" spans="1:10" ht="16" thickBot="1" x14ac:dyDescent="0.4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>
        <f t="shared" si="13"/>
        <v>6.3198093918450802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>
        <f t="shared" si="13"/>
        <v>6.3198093918450802</v>
      </c>
      <c r="J44" s="47" t="e">
        <f t="shared" si="13"/>
        <v>#DIV/0!</v>
      </c>
    </row>
    <row r="45" spans="1:10" ht="16" thickBot="1" x14ac:dyDescent="0.4">
      <c r="A45" s="63" t="s">
        <v>21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6" thickBot="1" x14ac:dyDescent="0.4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" thickBot="1" x14ac:dyDescent="0.4">
      <c r="A47" s="21" t="s">
        <v>11</v>
      </c>
      <c r="B47" s="4">
        <v>0</v>
      </c>
      <c r="C47" s="4">
        <v>0</v>
      </c>
      <c r="D47" s="4">
        <v>507.9</v>
      </c>
      <c r="E47" s="4">
        <v>0</v>
      </c>
      <c r="F47" s="4">
        <v>0</v>
      </c>
      <c r="G47" s="4">
        <v>0</v>
      </c>
      <c r="H47" s="4">
        <v>0</v>
      </c>
      <c r="I47" s="4">
        <v>507.9</v>
      </c>
      <c r="J47" s="5">
        <v>0</v>
      </c>
    </row>
    <row r="48" spans="1:10" ht="16" thickBot="1" x14ac:dyDescent="0.4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8.6586802459685739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0.63189466879463008</v>
      </c>
      <c r="J48" s="46">
        <f t="shared" si="14"/>
        <v>0</v>
      </c>
    </row>
    <row r="49" spans="1:10" ht="16" thickBot="1" x14ac:dyDescent="0.4">
      <c r="A49" s="23" t="s">
        <v>13</v>
      </c>
      <c r="B49" s="6">
        <v>0</v>
      </c>
      <c r="C49" s="7">
        <v>0</v>
      </c>
      <c r="D49" s="7">
        <v>2844.56</v>
      </c>
      <c r="E49" s="7">
        <v>0</v>
      </c>
      <c r="F49" s="7">
        <v>0</v>
      </c>
      <c r="G49" s="7">
        <v>0</v>
      </c>
      <c r="H49" s="8">
        <v>0</v>
      </c>
      <c r="I49" s="10">
        <v>2844.56</v>
      </c>
      <c r="J49" s="11">
        <v>0</v>
      </c>
    </row>
    <row r="50" spans="1:10" ht="16" thickBot="1" x14ac:dyDescent="0.4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>
        <f t="shared" si="15"/>
        <v>5.6006300452845048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>
        <f t="shared" si="15"/>
        <v>5.6006300452845048</v>
      </c>
      <c r="J50" s="47" t="e">
        <f t="shared" si="15"/>
        <v>#DIV/0!</v>
      </c>
    </row>
    <row r="51" spans="1:10" ht="16" thickBot="1" x14ac:dyDescent="0.4">
      <c r="A51" s="63" t="s">
        <v>22</v>
      </c>
      <c r="B51" s="64"/>
      <c r="C51" s="64"/>
      <c r="D51" s="64"/>
      <c r="E51" s="64"/>
      <c r="F51" s="64"/>
      <c r="G51" s="64"/>
      <c r="H51" s="64"/>
      <c r="I51" s="64"/>
      <c r="J51" s="64"/>
    </row>
    <row r="52" spans="1:10" ht="16" thickBot="1" x14ac:dyDescent="0.4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" thickBot="1" x14ac:dyDescent="0.4">
      <c r="A53" s="21" t="s">
        <v>11</v>
      </c>
      <c r="B53" s="30">
        <v>0</v>
      </c>
      <c r="C53" s="30">
        <v>0</v>
      </c>
      <c r="D53" s="30">
        <v>3059</v>
      </c>
      <c r="E53" s="30">
        <v>0</v>
      </c>
      <c r="F53" s="30">
        <v>0</v>
      </c>
      <c r="G53" s="30">
        <v>0</v>
      </c>
      <c r="H53" s="30">
        <v>0</v>
      </c>
      <c r="I53" s="4">
        <v>3059</v>
      </c>
      <c r="J53" s="12">
        <v>0</v>
      </c>
    </row>
    <row r="54" spans="1:10" ht="16" thickBot="1" x14ac:dyDescent="0.4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22.723305316094621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2.300428433175111</v>
      </c>
      <c r="J54" s="46">
        <f t="shared" si="16"/>
        <v>0</v>
      </c>
    </row>
    <row r="55" spans="1:10" ht="16" thickBot="1" x14ac:dyDescent="0.4">
      <c r="A55" s="23" t="s">
        <v>13</v>
      </c>
      <c r="B55" s="6">
        <v>0</v>
      </c>
      <c r="C55" s="7">
        <v>0</v>
      </c>
      <c r="D55" s="7">
        <v>18018.849999999999</v>
      </c>
      <c r="E55" s="7">
        <v>0</v>
      </c>
      <c r="F55" s="7">
        <v>0</v>
      </c>
      <c r="G55" s="7">
        <v>0</v>
      </c>
      <c r="H55" s="8">
        <v>0</v>
      </c>
      <c r="I55" s="10">
        <v>18018.849999999999</v>
      </c>
      <c r="J55" s="11">
        <v>0</v>
      </c>
    </row>
    <row r="56" spans="1:10" ht="16" thickBot="1" x14ac:dyDescent="0.4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>
        <f t="shared" si="17"/>
        <v>5.8904380516508654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>
        <f t="shared" si="17"/>
        <v>5.8904380516508654</v>
      </c>
      <c r="J56" s="47" t="e">
        <f t="shared" si="17"/>
        <v>#DIV/0!</v>
      </c>
    </row>
    <row r="57" spans="1:10" ht="16" thickBot="1" x14ac:dyDescent="0.4">
      <c r="A57" s="63" t="s">
        <v>23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16" thickBot="1" x14ac:dyDescent="0.4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" thickBot="1" x14ac:dyDescent="0.4">
      <c r="A59" s="32" t="s">
        <v>11</v>
      </c>
      <c r="B59" s="4">
        <v>3721.55</v>
      </c>
      <c r="C59" s="4"/>
      <c r="D59" s="4">
        <v>5368.06</v>
      </c>
      <c r="E59" s="4"/>
      <c r="F59" s="4">
        <v>76</v>
      </c>
      <c r="G59" s="4"/>
      <c r="H59" s="4"/>
      <c r="I59" s="4">
        <v>9165.61</v>
      </c>
      <c r="J59" s="5">
        <v>1662.28</v>
      </c>
    </row>
    <row r="60" spans="1:10" ht="16" thickBot="1" x14ac:dyDescent="0.4">
      <c r="A60" s="33" t="s">
        <v>12</v>
      </c>
      <c r="B60" s="46">
        <f>(B59/B58)*100</f>
        <v>4.0772644098108959</v>
      </c>
      <c r="C60" s="46">
        <f t="shared" ref="C60:J60" si="18">(C59/C58)*100</f>
        <v>0</v>
      </c>
      <c r="D60" s="46">
        <f t="shared" si="18"/>
        <v>50.34881736001816</v>
      </c>
      <c r="E60" s="46">
        <f t="shared" si="18"/>
        <v>0</v>
      </c>
      <c r="F60" s="46">
        <f t="shared" si="18"/>
        <v>3.7878221517820205</v>
      </c>
      <c r="G60" s="46">
        <f t="shared" si="18"/>
        <v>0</v>
      </c>
      <c r="H60" s="46">
        <f t="shared" si="18"/>
        <v>0</v>
      </c>
      <c r="I60" s="46">
        <f t="shared" si="18"/>
        <v>6.4331735663505585</v>
      </c>
      <c r="J60" s="46">
        <f t="shared" si="18"/>
        <v>5.1240413306700203</v>
      </c>
    </row>
    <row r="61" spans="1:10" ht="16" thickBot="1" x14ac:dyDescent="0.4">
      <c r="A61" s="34" t="s">
        <v>13</v>
      </c>
      <c r="B61" s="6">
        <v>20581.09</v>
      </c>
      <c r="C61" s="7"/>
      <c r="D61" s="7">
        <v>34396.36</v>
      </c>
      <c r="E61" s="7"/>
      <c r="F61" s="7">
        <v>266</v>
      </c>
      <c r="G61" s="7"/>
      <c r="H61" s="8"/>
      <c r="I61" s="10">
        <v>55243.45</v>
      </c>
      <c r="J61" s="11">
        <v>3560.61</v>
      </c>
    </row>
    <row r="62" spans="1:10" ht="16" thickBot="1" x14ac:dyDescent="0.4">
      <c r="A62" s="52" t="s">
        <v>14</v>
      </c>
      <c r="B62" s="47">
        <f t="shared" ref="B62:J62" si="19">(B61/B59)</f>
        <v>5.5302468057664145</v>
      </c>
      <c r="C62" s="47" t="e">
        <f t="shared" si="19"/>
        <v>#DIV/0!</v>
      </c>
      <c r="D62" s="47">
        <f t="shared" si="19"/>
        <v>6.4075960402827086</v>
      </c>
      <c r="E62" s="47" t="e">
        <f t="shared" si="19"/>
        <v>#DIV/0!</v>
      </c>
      <c r="F62" s="47">
        <f t="shared" si="19"/>
        <v>3.5</v>
      </c>
      <c r="G62" s="47" t="e">
        <f t="shared" si="19"/>
        <v>#DIV/0!</v>
      </c>
      <c r="H62" s="47" t="e">
        <f t="shared" si="19"/>
        <v>#DIV/0!</v>
      </c>
      <c r="I62" s="47">
        <f t="shared" si="19"/>
        <v>6.0272529597048088</v>
      </c>
      <c r="J62" s="47">
        <f t="shared" si="19"/>
        <v>2.1420037538802128</v>
      </c>
    </row>
    <row r="63" spans="1:10" ht="16" thickBot="1" x14ac:dyDescent="0.4">
      <c r="A63" s="74" t="s">
        <v>24</v>
      </c>
      <c r="B63" s="75"/>
      <c r="C63" s="75"/>
      <c r="D63" s="75"/>
      <c r="E63" s="75"/>
      <c r="F63" s="75"/>
      <c r="G63" s="75"/>
      <c r="H63" s="75"/>
      <c r="I63" s="75"/>
      <c r="J63" s="78"/>
    </row>
    <row r="64" spans="1:10" ht="16" thickBot="1" x14ac:dyDescent="0.4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" thickBot="1" x14ac:dyDescent="0.4">
      <c r="A65" s="21" t="s">
        <v>11</v>
      </c>
      <c r="B65" s="4">
        <v>0</v>
      </c>
      <c r="C65" s="4">
        <v>0</v>
      </c>
      <c r="D65" s="13">
        <v>1422.41</v>
      </c>
      <c r="E65" s="14">
        <v>0</v>
      </c>
      <c r="F65" s="4">
        <v>0</v>
      </c>
      <c r="G65" s="4">
        <v>0</v>
      </c>
      <c r="H65" s="4">
        <v>0</v>
      </c>
      <c r="I65" s="4">
        <v>1422.41</v>
      </c>
      <c r="J65" s="5">
        <v>0</v>
      </c>
    </row>
    <row r="66" spans="1:10" ht="16" thickBot="1" x14ac:dyDescent="0.4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47.054795426877682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1.6119414283713298</v>
      </c>
      <c r="J66" s="46">
        <f t="shared" si="20"/>
        <v>0</v>
      </c>
    </row>
    <row r="67" spans="1:10" ht="16" thickBot="1" x14ac:dyDescent="0.4">
      <c r="A67" s="23" t="s">
        <v>13</v>
      </c>
      <c r="B67" s="6">
        <v>0</v>
      </c>
      <c r="C67" s="7">
        <v>0</v>
      </c>
      <c r="D67" s="7">
        <v>7936.5</v>
      </c>
      <c r="E67" s="7">
        <v>0</v>
      </c>
      <c r="F67" s="7">
        <v>0</v>
      </c>
      <c r="G67" s="7">
        <v>0</v>
      </c>
      <c r="H67" s="8">
        <v>0</v>
      </c>
      <c r="I67" s="10">
        <v>7936.5</v>
      </c>
      <c r="J67" s="11">
        <v>0</v>
      </c>
    </row>
    <row r="68" spans="1:10" ht="16" thickBot="1" x14ac:dyDescent="0.4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>
        <f t="shared" si="21"/>
        <v>5.5796148789730102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>
        <f t="shared" si="21"/>
        <v>5.5796148789730102</v>
      </c>
      <c r="J68" s="47" t="e">
        <f t="shared" si="21"/>
        <v>#DIV/0!</v>
      </c>
    </row>
    <row r="69" spans="1:10" ht="16" thickBot="1" x14ac:dyDescent="0.4">
      <c r="A69" s="76" t="s">
        <v>25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ht="16" thickBot="1" x14ac:dyDescent="0.4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" thickBot="1" x14ac:dyDescent="0.4">
      <c r="A71" s="21" t="s">
        <v>11</v>
      </c>
      <c r="B71" s="4">
        <v>964.29</v>
      </c>
      <c r="C71" s="4"/>
      <c r="D71" s="4">
        <v>2388.13</v>
      </c>
      <c r="E71" s="4">
        <v>16.38</v>
      </c>
      <c r="F71" s="4"/>
      <c r="G71" s="4"/>
      <c r="H71" s="4"/>
      <c r="I71" s="4">
        <v>3368.5</v>
      </c>
      <c r="J71" s="12">
        <v>163.41999999999999</v>
      </c>
    </row>
    <row r="72" spans="1:10" ht="16" thickBot="1" x14ac:dyDescent="0.4">
      <c r="A72" s="22" t="s">
        <v>12</v>
      </c>
      <c r="B72" s="46">
        <f>(B71/B70)*100</f>
        <v>3.7335872235111185</v>
      </c>
      <c r="C72" s="46">
        <f t="shared" ref="C72:J72" si="22">(C71/C70)*100</f>
        <v>0</v>
      </c>
      <c r="D72" s="46">
        <f t="shared" si="22"/>
        <v>73.341686705546707</v>
      </c>
      <c r="E72" s="46">
        <f t="shared" si="22"/>
        <v>0.2031844637071365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7.600534756341772</v>
      </c>
      <c r="J72" s="46">
        <f t="shared" si="22"/>
        <v>1.3008619344649606</v>
      </c>
    </row>
    <row r="73" spans="1:10" ht="16" thickBot="1" x14ac:dyDescent="0.4">
      <c r="A73" s="23" t="s">
        <v>13</v>
      </c>
      <c r="B73" s="6">
        <v>6659.25</v>
      </c>
      <c r="C73" s="7"/>
      <c r="D73" s="7">
        <v>13811.5</v>
      </c>
      <c r="E73" s="7">
        <v>115.48</v>
      </c>
      <c r="F73" s="7"/>
      <c r="G73" s="7"/>
      <c r="H73" s="8"/>
      <c r="I73" s="10">
        <v>20587.87</v>
      </c>
      <c r="J73" s="9">
        <v>532.15</v>
      </c>
    </row>
    <row r="74" spans="1:10" ht="16" thickBot="1" x14ac:dyDescent="0.4">
      <c r="A74" s="50" t="s">
        <v>14</v>
      </c>
      <c r="B74" s="47">
        <f t="shared" ref="B74:J74" si="23">(B73/B71)</f>
        <v>6.905858196185795</v>
      </c>
      <c r="C74" s="47" t="e">
        <f t="shared" si="23"/>
        <v>#DIV/0!</v>
      </c>
      <c r="D74" s="47">
        <f t="shared" si="23"/>
        <v>5.7833953762986097</v>
      </c>
      <c r="E74" s="47">
        <f t="shared" si="23"/>
        <v>7.0500610500610508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>
        <f t="shared" si="23"/>
        <v>6.1118806590470536</v>
      </c>
      <c r="J74" s="47">
        <f t="shared" si="23"/>
        <v>3.2563333741280136</v>
      </c>
    </row>
    <row r="75" spans="1:10" ht="16" thickBot="1" x14ac:dyDescent="0.4">
      <c r="A75" s="74" t="s">
        <v>26</v>
      </c>
      <c r="B75" s="75"/>
      <c r="C75" s="75"/>
      <c r="D75" s="75"/>
      <c r="E75" s="75"/>
      <c r="F75" s="75"/>
      <c r="G75" s="75"/>
      <c r="H75" s="75"/>
      <c r="I75" s="75"/>
      <c r="J75" s="75"/>
    </row>
    <row r="76" spans="1:10" ht="16" thickBot="1" x14ac:dyDescent="0.4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" thickBot="1" x14ac:dyDescent="0.4">
      <c r="A77" s="21" t="s">
        <v>11</v>
      </c>
      <c r="B77" s="4">
        <v>57.94</v>
      </c>
      <c r="C77" s="4"/>
      <c r="D77" s="4">
        <v>1603.41</v>
      </c>
      <c r="E77" s="4"/>
      <c r="F77" s="4"/>
      <c r="G77" s="4"/>
      <c r="H77" s="4"/>
      <c r="I77" s="4">
        <v>1661.35</v>
      </c>
      <c r="J77" s="5"/>
    </row>
    <row r="78" spans="1:10" ht="16" thickBot="1" x14ac:dyDescent="0.4">
      <c r="A78" s="22" t="s">
        <v>12</v>
      </c>
      <c r="B78" s="46">
        <f>(B77/B76)*100</f>
        <v>0.15997371505406777</v>
      </c>
      <c r="C78" s="46">
        <f t="shared" ref="C78:J78" si="24">(C77/C76)*100</f>
        <v>0</v>
      </c>
      <c r="D78" s="46">
        <f t="shared" si="24"/>
        <v>36.135544632776003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2.7102881648003985</v>
      </c>
      <c r="J78" s="46">
        <f t="shared" si="24"/>
        <v>0</v>
      </c>
    </row>
    <row r="79" spans="1:10" ht="16" thickBot="1" x14ac:dyDescent="0.4">
      <c r="A79" s="23" t="s">
        <v>13</v>
      </c>
      <c r="B79" s="6">
        <v>411.3</v>
      </c>
      <c r="C79" s="7"/>
      <c r="D79" s="7">
        <v>9876.0499999999993</v>
      </c>
      <c r="E79" s="7"/>
      <c r="F79" s="7"/>
      <c r="G79" s="7"/>
      <c r="H79" s="8"/>
      <c r="I79" s="10">
        <v>10287.35</v>
      </c>
      <c r="J79" s="9"/>
    </row>
    <row r="80" spans="1:10" ht="16" thickBot="1" x14ac:dyDescent="0.4">
      <c r="A80" s="24" t="s">
        <v>14</v>
      </c>
      <c r="B80" s="47">
        <f t="shared" ref="B80:J80" si="25">(B79/B77)</f>
        <v>7.0987228167069389</v>
      </c>
      <c r="C80" s="47" t="e">
        <f t="shared" si="25"/>
        <v>#DIV/0!</v>
      </c>
      <c r="D80" s="47">
        <f t="shared" si="25"/>
        <v>6.1594040201819862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6.1921629999699048</v>
      </c>
      <c r="J80" s="47" t="e">
        <f t="shared" si="25"/>
        <v>#DIV/0!</v>
      </c>
    </row>
    <row r="81" spans="1:10" ht="15.5" x14ac:dyDescent="0.3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5" x14ac:dyDescent="0.3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" thickBot="1" x14ac:dyDescent="0.4">
      <c r="A85" s="66" t="s">
        <v>31</v>
      </c>
      <c r="B85" s="66"/>
      <c r="C85" s="66"/>
      <c r="D85" s="66"/>
      <c r="E85" s="66"/>
      <c r="F85" s="66"/>
      <c r="G85" s="66"/>
      <c r="H85" s="66"/>
      <c r="I85" s="66"/>
      <c r="J85" s="66"/>
    </row>
    <row r="86" spans="1:10" ht="16" thickBot="1" x14ac:dyDescent="0.4">
      <c r="A86" s="71" t="s">
        <v>29</v>
      </c>
      <c r="B86" s="72"/>
      <c r="C86" s="72"/>
      <c r="D86" s="72"/>
      <c r="E86" s="72"/>
      <c r="F86" s="72"/>
      <c r="G86" s="72"/>
      <c r="H86" s="72"/>
      <c r="I86" s="72"/>
      <c r="J86" s="73"/>
    </row>
    <row r="87" spans="1:10" ht="16.5" thickTop="1" thickBot="1" x14ac:dyDescent="0.4">
      <c r="A87" s="15" t="s">
        <v>38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5.5" thickTop="1" thickBot="1" x14ac:dyDescent="0.4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" thickBot="1" x14ac:dyDescent="0.4">
      <c r="A89" s="43" t="s">
        <v>11</v>
      </c>
      <c r="B89" s="49">
        <f>B5+B11+B17+B23+B29+B35+B41+B47+B53+B59+B65+B71+B77</f>
        <v>9925.7800000000007</v>
      </c>
      <c r="C89" s="49">
        <f t="shared" ref="C89:J89" si="26">C5+C11+C17+C23+C29+C35+C41+C47+C53+C59+C65+C71+C77</f>
        <v>202</v>
      </c>
      <c r="D89" s="49">
        <f t="shared" si="26"/>
        <v>25868.12</v>
      </c>
      <c r="E89" s="49">
        <f t="shared" si="26"/>
        <v>2162.38</v>
      </c>
      <c r="F89" s="49">
        <f t="shared" si="26"/>
        <v>76</v>
      </c>
      <c r="G89" s="49">
        <f t="shared" si="26"/>
        <v>0</v>
      </c>
      <c r="H89" s="49">
        <f t="shared" si="26"/>
        <v>30</v>
      </c>
      <c r="I89" s="49">
        <f t="shared" si="26"/>
        <v>37961.980000000003</v>
      </c>
      <c r="J89" s="49">
        <f t="shared" si="26"/>
        <v>4021.7</v>
      </c>
    </row>
    <row r="90" spans="1:10" ht="15" thickBot="1" x14ac:dyDescent="0.4">
      <c r="A90" s="44" t="s">
        <v>12</v>
      </c>
      <c r="B90" s="46">
        <f>(B89/B88)*100</f>
        <v>1.3989081481440766</v>
      </c>
      <c r="C90" s="46">
        <f t="shared" ref="C90:J90" si="27">(C89/C88)*100</f>
        <v>0.26844781347926977</v>
      </c>
      <c r="D90" s="46">
        <f t="shared" si="27"/>
        <v>23.303344574763678</v>
      </c>
      <c r="E90" s="46">
        <f t="shared" si="27"/>
        <v>1.0023221791049122</v>
      </c>
      <c r="F90" s="46">
        <f t="shared" si="27"/>
        <v>0.30214014611656492</v>
      </c>
      <c r="G90" s="46">
        <f t="shared" si="27"/>
        <v>0</v>
      </c>
      <c r="H90" s="46">
        <f t="shared" si="27"/>
        <v>7.3428429676736226E-2</v>
      </c>
      <c r="I90" s="46">
        <f t="shared" si="27"/>
        <v>3.0732136173436913</v>
      </c>
      <c r="J90" s="46">
        <f t="shared" si="27"/>
        <v>1.1748528498047164</v>
      </c>
    </row>
    <row r="91" spans="1:10" ht="15" thickBot="1" x14ac:dyDescent="0.4">
      <c r="A91" s="45" t="s">
        <v>13</v>
      </c>
      <c r="B91" s="49">
        <f>B7+B13+B19+B25+B31+B37+B43+B49+B55+B61+B67+B73+B79</f>
        <v>55634.64</v>
      </c>
      <c r="C91" s="49">
        <f t="shared" ref="C91:J91" si="28">C7+C13+C19+C25+C31+C37+C43+C49+C55+C61+C67+C73+C79</f>
        <v>1090</v>
      </c>
      <c r="D91" s="49">
        <f t="shared" si="28"/>
        <v>155884.78999999998</v>
      </c>
      <c r="E91" s="49">
        <f t="shared" si="28"/>
        <v>9343.48</v>
      </c>
      <c r="F91" s="49">
        <f t="shared" si="28"/>
        <v>266</v>
      </c>
      <c r="G91" s="49">
        <f t="shared" si="28"/>
        <v>0</v>
      </c>
      <c r="H91" s="49">
        <f t="shared" si="28"/>
        <v>135</v>
      </c>
      <c r="I91" s="49">
        <f t="shared" si="28"/>
        <v>221302.94999999998</v>
      </c>
      <c r="J91" s="49">
        <f t="shared" si="28"/>
        <v>11339.76</v>
      </c>
    </row>
    <row r="92" spans="1:10" ht="15" thickBot="1" x14ac:dyDescent="0.4">
      <c r="A92" s="44" t="s">
        <v>14</v>
      </c>
      <c r="B92" s="47">
        <f t="shared" ref="B92:J92" si="29">(B91/B89)</f>
        <v>5.6050647908778952</v>
      </c>
      <c r="C92" s="47">
        <f t="shared" si="29"/>
        <v>5.3960396039603964</v>
      </c>
      <c r="D92" s="47">
        <f t="shared" si="29"/>
        <v>6.0261352583798118</v>
      </c>
      <c r="E92" s="47">
        <f t="shared" si="29"/>
        <v>4.320924166890185</v>
      </c>
      <c r="F92" s="47">
        <f t="shared" si="29"/>
        <v>3.5</v>
      </c>
      <c r="G92" s="47" t="e">
        <f t="shared" si="29"/>
        <v>#DIV/0!</v>
      </c>
      <c r="H92" s="47">
        <f t="shared" si="29"/>
        <v>4.5</v>
      </c>
      <c r="I92" s="47">
        <f t="shared" si="29"/>
        <v>5.829594504817714</v>
      </c>
      <c r="J92" s="47">
        <f t="shared" si="29"/>
        <v>2.8196434343685506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5" priority="2">
      <formula>#REF!=100</formula>
    </cfRule>
  </conditionalFormatting>
  <conditionalFormatting sqref="D65">
    <cfRule type="cellIs" dxfId="14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A69" workbookViewId="0">
      <selection sqref="A1:J93"/>
    </sheetView>
  </sheetViews>
  <sheetFormatPr defaultColWidth="8.81640625" defaultRowHeight="14.5" x14ac:dyDescent="0.35"/>
  <cols>
    <col min="1" max="1" width="34.453125" style="16" customWidth="1"/>
    <col min="2" max="10" width="16" style="16" bestFit="1" customWidth="1"/>
    <col min="11" max="16384" width="8.81640625" style="16"/>
  </cols>
  <sheetData>
    <row r="1" spans="1:10" ht="16" thickBot="1" x14ac:dyDescent="0.4">
      <c r="A1" s="66" t="s">
        <v>30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6" thickBot="1" x14ac:dyDescent="0.4">
      <c r="A2" s="1" t="s">
        <v>39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6.5" thickTop="1" thickBot="1" x14ac:dyDescent="0.4">
      <c r="A3" s="67" t="s">
        <v>9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6" thickBot="1" x14ac:dyDescent="0.4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" thickBot="1" x14ac:dyDescent="0.4">
      <c r="A5" s="21" t="s">
        <v>11</v>
      </c>
      <c r="B5" s="4">
        <v>5772.36</v>
      </c>
      <c r="C5" s="4">
        <v>0</v>
      </c>
      <c r="D5" s="4">
        <v>17641.080000000002</v>
      </c>
      <c r="E5" s="4">
        <v>0</v>
      </c>
      <c r="F5" s="4">
        <v>0</v>
      </c>
      <c r="G5" s="4">
        <v>0</v>
      </c>
      <c r="H5" s="4">
        <v>0</v>
      </c>
      <c r="I5" s="4">
        <v>23413.439999999999</v>
      </c>
      <c r="J5" s="5">
        <v>7914.28</v>
      </c>
    </row>
    <row r="6" spans="1:10" ht="16" thickBot="1" x14ac:dyDescent="0.4">
      <c r="A6" s="22" t="s">
        <v>12</v>
      </c>
      <c r="B6" s="46">
        <f>(B5/B4)*100</f>
        <v>3.7156523939455637</v>
      </c>
      <c r="C6" s="46">
        <f>(C5/C4)*100</f>
        <v>0</v>
      </c>
      <c r="D6" s="46">
        <f>(D5/D4)*100</f>
        <v>76.360312036574541</v>
      </c>
      <c r="E6" s="46">
        <f t="shared" ref="E6:J6" si="0">(E5/E4)*100</f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9.3213026439865967</v>
      </c>
      <c r="J6" s="46">
        <f t="shared" si="0"/>
        <v>9.8006940736256976</v>
      </c>
    </row>
    <row r="7" spans="1:10" ht="16" thickBot="1" x14ac:dyDescent="0.4">
      <c r="A7" s="23" t="s">
        <v>13</v>
      </c>
      <c r="B7" s="6">
        <v>36342.67</v>
      </c>
      <c r="C7" s="7">
        <v>0</v>
      </c>
      <c r="D7" s="7">
        <v>106609.49</v>
      </c>
      <c r="E7" s="7">
        <v>0</v>
      </c>
      <c r="F7" s="7">
        <v>0</v>
      </c>
      <c r="G7" s="7">
        <v>0</v>
      </c>
      <c r="H7" s="8">
        <v>0</v>
      </c>
      <c r="I7" s="10">
        <v>142952.16</v>
      </c>
      <c r="J7" s="9">
        <v>24837.8</v>
      </c>
    </row>
    <row r="8" spans="1:10" ht="16" thickBot="1" x14ac:dyDescent="0.4">
      <c r="A8" s="50" t="s">
        <v>14</v>
      </c>
      <c r="B8" s="47">
        <f t="shared" ref="B8:J8" si="1">(B7/B5)</f>
        <v>6.2959811931341774</v>
      </c>
      <c r="C8" s="47" t="e">
        <f t="shared" si="1"/>
        <v>#DIV/0!</v>
      </c>
      <c r="D8" s="47">
        <f t="shared" si="1"/>
        <v>6.0432518870726737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>
        <f t="shared" si="1"/>
        <v>6.1055598835540614</v>
      </c>
      <c r="J8" s="47">
        <f t="shared" si="1"/>
        <v>3.1383524464638604</v>
      </c>
    </row>
    <row r="9" spans="1:10" ht="16" thickBot="1" x14ac:dyDescent="0.4">
      <c r="A9" s="74" t="s">
        <v>15</v>
      </c>
      <c r="B9" s="75"/>
      <c r="C9" s="75"/>
      <c r="D9" s="75"/>
      <c r="E9" s="75"/>
      <c r="F9" s="75"/>
      <c r="G9" s="75"/>
      <c r="H9" s="75"/>
      <c r="I9" s="75"/>
      <c r="J9" s="75"/>
    </row>
    <row r="10" spans="1:10" ht="16" thickBot="1" x14ac:dyDescent="0.4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" thickBot="1" x14ac:dyDescent="0.4">
      <c r="A11" s="21" t="s">
        <v>11</v>
      </c>
      <c r="B11" s="4">
        <v>2298.8000000000002</v>
      </c>
      <c r="C11" s="4">
        <v>0</v>
      </c>
      <c r="D11" s="49">
        <v>13987.66</v>
      </c>
      <c r="E11" s="4">
        <v>0</v>
      </c>
      <c r="F11" s="4">
        <v>0</v>
      </c>
      <c r="G11" s="4">
        <v>0</v>
      </c>
      <c r="H11" s="4">
        <v>115.4</v>
      </c>
      <c r="I11" s="4">
        <v>16401.86</v>
      </c>
      <c r="J11" s="5">
        <v>1836</v>
      </c>
    </row>
    <row r="12" spans="1:10" ht="16" thickBot="1" x14ac:dyDescent="0.4">
      <c r="A12" s="22" t="s">
        <v>12</v>
      </c>
      <c r="B12" s="46">
        <f>(B11/B10)*100</f>
        <v>3.2980662525671991</v>
      </c>
      <c r="C12" s="46">
        <f t="shared" ref="C12:J12" si="2">(C11/C10)*100</f>
        <v>0</v>
      </c>
      <c r="D12" s="46">
        <f>(D11/D10)*100</f>
        <v>91.757138115298787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1.4072329824193435</v>
      </c>
      <c r="I12" s="46">
        <f t="shared" si="2"/>
        <v>12.583327278933135</v>
      </c>
      <c r="J12" s="46">
        <f t="shared" si="2"/>
        <v>5.0124286936971991</v>
      </c>
    </row>
    <row r="13" spans="1:10" ht="16" thickBot="1" x14ac:dyDescent="0.4">
      <c r="A13" s="23" t="s">
        <v>13</v>
      </c>
      <c r="B13" s="6">
        <v>15961</v>
      </c>
      <c r="C13" s="7">
        <v>0</v>
      </c>
      <c r="D13" s="7">
        <v>84950.41</v>
      </c>
      <c r="E13" s="7">
        <v>0</v>
      </c>
      <c r="F13" s="7">
        <v>0</v>
      </c>
      <c r="G13" s="7">
        <v>0</v>
      </c>
      <c r="H13" s="8">
        <v>692.4</v>
      </c>
      <c r="I13" s="10">
        <v>101603.81</v>
      </c>
      <c r="J13" s="11">
        <v>5312.64</v>
      </c>
    </row>
    <row r="14" spans="1:10" ht="16" thickBot="1" x14ac:dyDescent="0.4">
      <c r="A14" s="50" t="s">
        <v>14</v>
      </c>
      <c r="B14" s="47">
        <f t="shared" ref="B14:J14" si="3">(B13/B11)</f>
        <v>6.9431877501305026</v>
      </c>
      <c r="C14" s="47" t="e">
        <f t="shared" si="3"/>
        <v>#DIV/0!</v>
      </c>
      <c r="D14" s="47">
        <f t="shared" si="3"/>
        <v>6.0732395554367207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>
        <f t="shared" si="3"/>
        <v>5.9999999999999991</v>
      </c>
      <c r="I14" s="47">
        <f t="shared" si="3"/>
        <v>6.1946517041359943</v>
      </c>
      <c r="J14" s="47">
        <f t="shared" si="3"/>
        <v>2.8935947712418302</v>
      </c>
    </row>
    <row r="15" spans="1:10" ht="16" thickBot="1" x14ac:dyDescent="0.4">
      <c r="A15" s="74" t="s">
        <v>16</v>
      </c>
      <c r="B15" s="75"/>
      <c r="C15" s="75"/>
      <c r="D15" s="75"/>
      <c r="E15" s="75"/>
      <c r="F15" s="75"/>
      <c r="G15" s="75"/>
      <c r="H15" s="75"/>
      <c r="I15" s="75"/>
      <c r="J15" s="75"/>
    </row>
    <row r="16" spans="1:10" ht="16" thickBot="1" x14ac:dyDescent="0.4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" thickBot="1" x14ac:dyDescent="0.4">
      <c r="A17" s="21" t="s">
        <v>11</v>
      </c>
      <c r="B17" s="4">
        <v>1692</v>
      </c>
      <c r="C17" s="4">
        <v>0</v>
      </c>
      <c r="D17" s="4">
        <v>3939</v>
      </c>
      <c r="E17" s="4">
        <v>216</v>
      </c>
      <c r="F17" s="4">
        <v>0</v>
      </c>
      <c r="G17" s="4">
        <v>0</v>
      </c>
      <c r="H17" s="4">
        <v>0</v>
      </c>
      <c r="I17" s="4">
        <v>5847</v>
      </c>
      <c r="J17" s="5">
        <v>3403</v>
      </c>
    </row>
    <row r="18" spans="1:10" ht="16" thickBot="1" x14ac:dyDescent="0.4">
      <c r="A18" s="22" t="s">
        <v>12</v>
      </c>
      <c r="B18" s="46">
        <f>(B17/B16)*100</f>
        <v>3.6000988112226913</v>
      </c>
      <c r="C18" s="46">
        <f t="shared" ref="C18:J18" si="4">(C17/C16)*100</f>
        <v>0</v>
      </c>
      <c r="D18" s="46">
        <f t="shared" si="4"/>
        <v>64.753594408077504</v>
      </c>
      <c r="E18" s="46">
        <f t="shared" si="4"/>
        <v>2.5385662271969762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7.5325476397888576</v>
      </c>
      <c r="J18" s="46">
        <f t="shared" si="4"/>
        <v>15.210556474833972</v>
      </c>
    </row>
    <row r="19" spans="1:10" ht="16" thickBot="1" x14ac:dyDescent="0.4">
      <c r="A19" s="23" t="s">
        <v>13</v>
      </c>
      <c r="B19" s="6">
        <v>12635</v>
      </c>
      <c r="C19" s="7">
        <v>0</v>
      </c>
      <c r="D19" s="7">
        <v>26423</v>
      </c>
      <c r="E19" s="7">
        <v>1529</v>
      </c>
      <c r="F19" s="7">
        <v>0</v>
      </c>
      <c r="G19" s="7">
        <v>0</v>
      </c>
      <c r="H19" s="8">
        <v>0</v>
      </c>
      <c r="I19" s="10">
        <v>40587</v>
      </c>
      <c r="J19" s="11">
        <v>10562</v>
      </c>
    </row>
    <row r="20" spans="1:10" ht="16" thickBot="1" x14ac:dyDescent="0.4">
      <c r="A20" s="25" t="s">
        <v>14</v>
      </c>
      <c r="B20" s="47">
        <f t="shared" ref="B20:J20" si="5">(B19/B17)</f>
        <v>7.4674940898345152</v>
      </c>
      <c r="C20" s="47" t="e">
        <f t="shared" si="5"/>
        <v>#DIV/0!</v>
      </c>
      <c r="D20" s="47">
        <f t="shared" si="5"/>
        <v>6.7080477278497082</v>
      </c>
      <c r="E20" s="47">
        <f t="shared" si="5"/>
        <v>7.0787037037037033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>
        <f t="shared" si="5"/>
        <v>6.9415084658799389</v>
      </c>
      <c r="J20" s="47">
        <f t="shared" si="5"/>
        <v>3.1037320011754335</v>
      </c>
    </row>
    <row r="21" spans="1:10" ht="16" thickBot="1" x14ac:dyDescent="0.4">
      <c r="A21" s="69" t="s">
        <v>17</v>
      </c>
      <c r="B21" s="70"/>
      <c r="C21" s="70"/>
      <c r="D21" s="70"/>
      <c r="E21" s="70"/>
      <c r="F21" s="70"/>
      <c r="G21" s="70"/>
      <c r="H21" s="70"/>
      <c r="I21" s="70"/>
      <c r="J21" s="70"/>
    </row>
    <row r="22" spans="1:10" ht="16" thickBot="1" x14ac:dyDescent="0.4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" thickBot="1" x14ac:dyDescent="0.4">
      <c r="A23" s="21" t="s">
        <v>11</v>
      </c>
      <c r="B23" s="4">
        <v>0</v>
      </c>
      <c r="C23" s="4">
        <v>0</v>
      </c>
      <c r="D23" s="4">
        <v>354.58</v>
      </c>
      <c r="E23" s="4">
        <v>0</v>
      </c>
      <c r="F23" s="4">
        <v>0</v>
      </c>
      <c r="G23" s="4">
        <v>0</v>
      </c>
      <c r="H23" s="4">
        <v>0</v>
      </c>
      <c r="I23" s="4">
        <v>354.58</v>
      </c>
      <c r="J23" s="5">
        <v>0</v>
      </c>
    </row>
    <row r="24" spans="1:10" ht="16" thickBot="1" x14ac:dyDescent="0.4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27.637219598123121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1.8982804763207468</v>
      </c>
      <c r="J24" s="46">
        <f t="shared" si="6"/>
        <v>0</v>
      </c>
    </row>
    <row r="25" spans="1:10" ht="16" thickBot="1" x14ac:dyDescent="0.4">
      <c r="A25" s="23" t="s">
        <v>13</v>
      </c>
      <c r="B25" s="6">
        <v>0</v>
      </c>
      <c r="C25" s="7">
        <v>0</v>
      </c>
      <c r="D25" s="7">
        <v>1662.58</v>
      </c>
      <c r="E25" s="7">
        <v>0</v>
      </c>
      <c r="F25" s="7">
        <v>0</v>
      </c>
      <c r="G25" s="7">
        <v>0</v>
      </c>
      <c r="H25" s="8">
        <v>0</v>
      </c>
      <c r="I25" s="10">
        <v>1662.58</v>
      </c>
      <c r="J25" s="9">
        <v>0</v>
      </c>
    </row>
    <row r="26" spans="1:10" ht="16" thickBot="1" x14ac:dyDescent="0.4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>
        <f t="shared" si="7"/>
        <v>4.6888713407411586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>
        <f t="shared" si="7"/>
        <v>4.6888713407411586</v>
      </c>
      <c r="J26" s="47" t="e">
        <f t="shared" si="7"/>
        <v>#DIV/0!</v>
      </c>
    </row>
    <row r="27" spans="1:10" ht="16" thickBot="1" x14ac:dyDescent="0.4">
      <c r="A27" s="63" t="s">
        <v>18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6" thickBot="1" x14ac:dyDescent="0.4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" thickBot="1" x14ac:dyDescent="0.4">
      <c r="A29" s="21" t="s">
        <v>11</v>
      </c>
      <c r="B29" s="4">
        <v>6045.5</v>
      </c>
      <c r="C29" s="4">
        <v>202</v>
      </c>
      <c r="D29" s="4">
        <v>3023</v>
      </c>
      <c r="E29" s="4">
        <v>2266</v>
      </c>
      <c r="F29" s="4">
        <v>0</v>
      </c>
      <c r="G29" s="4">
        <v>0</v>
      </c>
      <c r="H29" s="4">
        <v>30</v>
      </c>
      <c r="I29" s="4">
        <v>11979</v>
      </c>
      <c r="J29" s="5">
        <v>4899.2</v>
      </c>
    </row>
    <row r="30" spans="1:10" ht="16" thickBot="1" x14ac:dyDescent="0.4">
      <c r="A30" s="22" t="s">
        <v>12</v>
      </c>
      <c r="B30" s="46">
        <f>(B29/B28)*100</f>
        <v>10.601358580191286</v>
      </c>
      <c r="C30" s="46">
        <f t="shared" ref="C30:J30" si="8">(C29/C28)*100</f>
        <v>3.948096216277492</v>
      </c>
      <c r="D30" s="46">
        <f t="shared" si="8"/>
        <v>47.167235388376859</v>
      </c>
      <c r="E30" s="46">
        <f t="shared" si="8"/>
        <v>15.939786156443445</v>
      </c>
      <c r="F30" s="46">
        <f t="shared" si="8"/>
        <v>0</v>
      </c>
      <c r="G30" s="46">
        <f t="shared" si="8"/>
        <v>0</v>
      </c>
      <c r="H30" s="46">
        <f t="shared" si="8"/>
        <v>2.8633604398121637</v>
      </c>
      <c r="I30" s="46">
        <f t="shared" si="8"/>
        <v>13.740525787602603</v>
      </c>
      <c r="J30" s="46">
        <f t="shared" si="8"/>
        <v>23.035199771303045</v>
      </c>
    </row>
    <row r="31" spans="1:10" ht="16" thickBot="1" x14ac:dyDescent="0.4">
      <c r="A31" s="23" t="s">
        <v>13</v>
      </c>
      <c r="B31" s="6">
        <v>28945.5</v>
      </c>
      <c r="C31" s="7">
        <v>1090</v>
      </c>
      <c r="D31" s="7">
        <v>16101.8</v>
      </c>
      <c r="E31" s="7">
        <v>9228</v>
      </c>
      <c r="F31" s="7">
        <v>0</v>
      </c>
      <c r="G31" s="7">
        <v>0</v>
      </c>
      <c r="H31" s="8">
        <v>135</v>
      </c>
      <c r="I31" s="10">
        <v>56265.3</v>
      </c>
      <c r="J31" s="11">
        <v>10749.77</v>
      </c>
    </row>
    <row r="32" spans="1:10" ht="16" thickBot="1" x14ac:dyDescent="0.4">
      <c r="A32" s="24" t="s">
        <v>14</v>
      </c>
      <c r="B32" s="47">
        <f t="shared" ref="B32:J32" si="9">(B31/B29)</f>
        <v>4.7879414440492924</v>
      </c>
      <c r="C32" s="47">
        <f t="shared" si="9"/>
        <v>5.3960396039603964</v>
      </c>
      <c r="D32" s="47">
        <f t="shared" si="9"/>
        <v>5.3264306979821363</v>
      </c>
      <c r="E32" s="47">
        <f t="shared" si="9"/>
        <v>4.0723742277140333</v>
      </c>
      <c r="F32" s="47" t="e">
        <f t="shared" si="9"/>
        <v>#DIV/0!</v>
      </c>
      <c r="G32" s="47" t="e">
        <f t="shared" si="9"/>
        <v>#DIV/0!</v>
      </c>
      <c r="H32" s="47">
        <f t="shared" si="9"/>
        <v>4.5</v>
      </c>
      <c r="I32" s="47">
        <f t="shared" si="9"/>
        <v>4.6969947407963941</v>
      </c>
      <c r="J32" s="47">
        <f t="shared" si="9"/>
        <v>2.1941888471587201</v>
      </c>
    </row>
    <row r="33" spans="1:10" ht="16" thickBot="1" x14ac:dyDescent="0.4">
      <c r="A33" s="63" t="s">
        <v>19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0" ht="16" thickBot="1" x14ac:dyDescent="0.4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" thickBot="1" x14ac:dyDescent="0.4">
      <c r="A35" s="21" t="s">
        <v>11</v>
      </c>
      <c r="B35" s="4">
        <v>30</v>
      </c>
      <c r="C35" s="4">
        <v>0</v>
      </c>
      <c r="D35" s="4">
        <v>1164.01</v>
      </c>
      <c r="E35" s="4">
        <v>0</v>
      </c>
      <c r="F35" s="4">
        <v>0</v>
      </c>
      <c r="G35" s="4">
        <v>0</v>
      </c>
      <c r="H35" s="4">
        <v>0</v>
      </c>
      <c r="I35" s="26">
        <v>1194.01</v>
      </c>
      <c r="J35" s="5">
        <v>147.6</v>
      </c>
    </row>
    <row r="36" spans="1:10" ht="16" thickBot="1" x14ac:dyDescent="0.4">
      <c r="A36" s="22" t="s">
        <v>12</v>
      </c>
      <c r="B36" s="46">
        <f>(B35/B34)*100</f>
        <v>0.31259638388503119</v>
      </c>
      <c r="C36" s="46">
        <f t="shared" ref="C36:J36" si="10">(C35/C34)*100</f>
        <v>0</v>
      </c>
      <c r="D36" s="46">
        <f t="shared" si="10"/>
        <v>58.40374503271385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6.3818824471374507</v>
      </c>
      <c r="J36" s="46">
        <f t="shared" si="10"/>
        <v>2.7834194194420716</v>
      </c>
    </row>
    <row r="37" spans="1:10" ht="16" thickBot="1" x14ac:dyDescent="0.4">
      <c r="A37" s="23" t="s">
        <v>13</v>
      </c>
      <c r="B37" s="6">
        <v>225</v>
      </c>
      <c r="C37" s="7">
        <v>0</v>
      </c>
      <c r="D37" s="7">
        <v>6780.06</v>
      </c>
      <c r="E37" s="7">
        <v>0</v>
      </c>
      <c r="F37" s="7">
        <v>0</v>
      </c>
      <c r="G37" s="7">
        <v>0</v>
      </c>
      <c r="H37" s="8">
        <v>0</v>
      </c>
      <c r="I37" s="10">
        <v>7005.06</v>
      </c>
      <c r="J37" s="11">
        <v>495.93</v>
      </c>
    </row>
    <row r="38" spans="1:10" ht="16" thickBot="1" x14ac:dyDescent="0.4">
      <c r="A38" s="24" t="s">
        <v>14</v>
      </c>
      <c r="B38" s="47">
        <f t="shared" ref="B38:J38" si="11">(B37/B35)</f>
        <v>7.5</v>
      </c>
      <c r="C38" s="47" t="e">
        <f t="shared" si="11"/>
        <v>#DIV/0!</v>
      </c>
      <c r="D38" s="47">
        <f t="shared" si="11"/>
        <v>5.8247437736789207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>
        <f t="shared" si="11"/>
        <v>5.8668352861366326</v>
      </c>
      <c r="J38" s="47">
        <f t="shared" si="11"/>
        <v>3.3599593495934963</v>
      </c>
    </row>
    <row r="39" spans="1:10" ht="16" thickBot="1" x14ac:dyDescent="0.4">
      <c r="A39" s="63" t="s">
        <v>20</v>
      </c>
      <c r="B39" s="64"/>
      <c r="C39" s="64"/>
      <c r="D39" s="64"/>
      <c r="E39" s="64"/>
      <c r="F39" s="64"/>
      <c r="G39" s="64"/>
      <c r="H39" s="64"/>
      <c r="I39" s="64"/>
      <c r="J39" s="64"/>
    </row>
    <row r="40" spans="1:10" ht="16" thickBot="1" x14ac:dyDescent="0.4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" thickBot="1" x14ac:dyDescent="0.4">
      <c r="A41" s="21" t="s">
        <v>11</v>
      </c>
      <c r="B41" s="27">
        <v>860</v>
      </c>
      <c r="C41" s="27">
        <v>0</v>
      </c>
      <c r="D41" s="27">
        <v>12469.8</v>
      </c>
      <c r="E41" s="27">
        <v>0</v>
      </c>
      <c r="F41" s="27">
        <v>0</v>
      </c>
      <c r="G41" s="27">
        <v>0</v>
      </c>
      <c r="H41" s="27">
        <v>0</v>
      </c>
      <c r="I41" s="4">
        <v>13329.8</v>
      </c>
      <c r="J41" s="28">
        <v>1012.24</v>
      </c>
    </row>
    <row r="42" spans="1:10" ht="16" thickBot="1" x14ac:dyDescent="0.4">
      <c r="A42" s="22" t="s">
        <v>12</v>
      </c>
      <c r="B42" s="46">
        <f>(B41/B40)*100</f>
        <v>1.5055882709771775</v>
      </c>
      <c r="C42" s="46">
        <f t="shared" ref="C42:J42" si="12">(C41/C40)*100</f>
        <v>0</v>
      </c>
      <c r="D42" s="46">
        <f t="shared" si="12"/>
        <v>77.043175144126181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13.088062182679689</v>
      </c>
      <c r="J42" s="46">
        <f t="shared" si="12"/>
        <v>3.462875283943184</v>
      </c>
    </row>
    <row r="43" spans="1:10" ht="16" thickBot="1" x14ac:dyDescent="0.4">
      <c r="A43" s="23" t="s">
        <v>13</v>
      </c>
      <c r="B43" s="29">
        <v>5429</v>
      </c>
      <c r="C43" s="29">
        <v>0</v>
      </c>
      <c r="D43" s="29">
        <v>68455</v>
      </c>
      <c r="E43" s="29">
        <v>0</v>
      </c>
      <c r="F43" s="29">
        <v>0</v>
      </c>
      <c r="G43" s="29">
        <v>0</v>
      </c>
      <c r="H43" s="29">
        <v>0</v>
      </c>
      <c r="I43" s="10">
        <v>73884</v>
      </c>
      <c r="J43" s="9">
        <v>3030</v>
      </c>
    </row>
    <row r="44" spans="1:10" ht="16" thickBot="1" x14ac:dyDescent="0.4">
      <c r="A44" s="25" t="s">
        <v>14</v>
      </c>
      <c r="B44" s="47">
        <f t="shared" ref="B44:J44" si="13">(B43/B41)</f>
        <v>6.3127906976744184</v>
      </c>
      <c r="C44" s="47" t="e">
        <f t="shared" si="13"/>
        <v>#DIV/0!</v>
      </c>
      <c r="D44" s="47">
        <f t="shared" si="13"/>
        <v>5.4896630258705033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>
        <f t="shared" si="13"/>
        <v>5.5427688337409418</v>
      </c>
      <c r="J44" s="47">
        <f t="shared" si="13"/>
        <v>2.9933612581996365</v>
      </c>
    </row>
    <row r="45" spans="1:10" ht="16" thickBot="1" x14ac:dyDescent="0.4">
      <c r="A45" s="63" t="s">
        <v>21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6" thickBot="1" x14ac:dyDescent="0.4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" thickBot="1" x14ac:dyDescent="0.4">
      <c r="A47" s="21" t="s">
        <v>11</v>
      </c>
      <c r="B47" s="4">
        <v>1415.44</v>
      </c>
      <c r="C47" s="4">
        <v>0</v>
      </c>
      <c r="D47" s="4">
        <v>3762.87</v>
      </c>
      <c r="E47" s="4">
        <v>75.180000000000007</v>
      </c>
      <c r="F47" s="4">
        <v>0</v>
      </c>
      <c r="G47" s="4">
        <v>0</v>
      </c>
      <c r="H47" s="4">
        <v>0</v>
      </c>
      <c r="I47" s="4">
        <v>5253.49</v>
      </c>
      <c r="J47" s="5">
        <v>2291.96</v>
      </c>
    </row>
    <row r="48" spans="1:10" ht="16" thickBot="1" x14ac:dyDescent="0.4">
      <c r="A48" s="22" t="s">
        <v>12</v>
      </c>
      <c r="B48" s="46">
        <f>(B47/B46)*100</f>
        <v>3.1796222390251767</v>
      </c>
      <c r="C48" s="46">
        <f t="shared" ref="C48:J48" si="14">(C47/C46)*100</f>
        <v>0</v>
      </c>
      <c r="D48" s="46">
        <f t="shared" si="14"/>
        <v>64.149415509249394</v>
      </c>
      <c r="E48" s="46">
        <f t="shared" si="14"/>
        <v>0.44837459735448254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6.5360352895568044</v>
      </c>
      <c r="J48" s="46">
        <f t="shared" si="14"/>
        <v>10.237965378813564</v>
      </c>
    </row>
    <row r="49" spans="1:10" ht="16" thickBot="1" x14ac:dyDescent="0.4">
      <c r="A49" s="23" t="s">
        <v>13</v>
      </c>
      <c r="B49" s="6">
        <v>8522.19</v>
      </c>
      <c r="C49" s="7">
        <v>0</v>
      </c>
      <c r="D49" s="7">
        <v>22387.72</v>
      </c>
      <c r="E49" s="7">
        <v>413.49</v>
      </c>
      <c r="F49" s="7">
        <v>0</v>
      </c>
      <c r="G49" s="7">
        <v>0</v>
      </c>
      <c r="H49" s="8">
        <v>0</v>
      </c>
      <c r="I49" s="10">
        <v>31323.4</v>
      </c>
      <c r="J49" s="11">
        <v>6798.07</v>
      </c>
    </row>
    <row r="50" spans="1:10" ht="16" thickBot="1" x14ac:dyDescent="0.4">
      <c r="A50" s="24" t="s">
        <v>14</v>
      </c>
      <c r="B50" s="47">
        <f t="shared" ref="B50:J50" si="15">(B49/B47)</f>
        <v>6.0208769004691121</v>
      </c>
      <c r="C50" s="47" t="e">
        <f t="shared" si="15"/>
        <v>#DIV/0!</v>
      </c>
      <c r="D50" s="47">
        <f t="shared" si="15"/>
        <v>5.9496395038893191</v>
      </c>
      <c r="E50" s="47">
        <f t="shared" si="15"/>
        <v>5.5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>
        <f t="shared" si="15"/>
        <v>5.9623983294914433</v>
      </c>
      <c r="J50" s="47">
        <f t="shared" si="15"/>
        <v>2.966050890940505</v>
      </c>
    </row>
    <row r="51" spans="1:10" ht="16" thickBot="1" x14ac:dyDescent="0.4">
      <c r="A51" s="63" t="s">
        <v>22</v>
      </c>
      <c r="B51" s="64"/>
      <c r="C51" s="64"/>
      <c r="D51" s="64"/>
      <c r="E51" s="64"/>
      <c r="F51" s="64"/>
      <c r="G51" s="64"/>
      <c r="H51" s="64"/>
      <c r="I51" s="64"/>
      <c r="J51" s="64"/>
    </row>
    <row r="52" spans="1:10" ht="16" thickBot="1" x14ac:dyDescent="0.4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" thickBot="1" x14ac:dyDescent="0.4">
      <c r="A53" s="21" t="s">
        <v>11</v>
      </c>
      <c r="B53" s="30">
        <v>180</v>
      </c>
      <c r="C53" s="30">
        <v>0</v>
      </c>
      <c r="D53" s="30">
        <v>12278</v>
      </c>
      <c r="E53" s="30">
        <v>0</v>
      </c>
      <c r="F53" s="30">
        <v>0</v>
      </c>
      <c r="G53" s="30">
        <v>0</v>
      </c>
      <c r="H53" s="30">
        <v>0</v>
      </c>
      <c r="I53" s="4">
        <v>12458</v>
      </c>
      <c r="J53" s="12">
        <v>300</v>
      </c>
    </row>
    <row r="54" spans="1:10" ht="16" thickBot="1" x14ac:dyDescent="0.4">
      <c r="A54" s="22" t="s">
        <v>12</v>
      </c>
      <c r="B54" s="46">
        <f>(B53/B52)*100</f>
        <v>0.27391035796583824</v>
      </c>
      <c r="C54" s="46">
        <f t="shared" ref="C54:J54" si="16">(C53/C52)*100</f>
        <v>0</v>
      </c>
      <c r="D54" s="46">
        <f t="shared" si="16"/>
        <v>91.205211726384363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9.3686621185013195</v>
      </c>
      <c r="J54" s="46">
        <f t="shared" si="16"/>
        <v>0.84264431899030989</v>
      </c>
    </row>
    <row r="55" spans="1:10" ht="16" thickBot="1" x14ac:dyDescent="0.4">
      <c r="A55" s="23" t="s">
        <v>13</v>
      </c>
      <c r="B55" s="6">
        <v>1050</v>
      </c>
      <c r="C55" s="7">
        <v>0</v>
      </c>
      <c r="D55" s="7">
        <v>78496.28</v>
      </c>
      <c r="E55" s="7">
        <v>0</v>
      </c>
      <c r="F55" s="7">
        <v>0</v>
      </c>
      <c r="G55" s="7">
        <v>0</v>
      </c>
      <c r="H55" s="8">
        <v>0</v>
      </c>
      <c r="I55" s="10">
        <v>79546.28</v>
      </c>
      <c r="J55" s="11">
        <v>960</v>
      </c>
    </row>
    <row r="56" spans="1:10" ht="16" thickBot="1" x14ac:dyDescent="0.4">
      <c r="A56" s="24" t="s">
        <v>14</v>
      </c>
      <c r="B56" s="47">
        <f t="shared" ref="B56:J56" si="17">(B55/B53)</f>
        <v>5.833333333333333</v>
      </c>
      <c r="C56" s="47" t="e">
        <f t="shared" si="17"/>
        <v>#DIV/0!</v>
      </c>
      <c r="D56" s="47">
        <f t="shared" si="17"/>
        <v>6.3932464570776997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>
        <f t="shared" si="17"/>
        <v>6.3851565259271146</v>
      </c>
      <c r="J56" s="47">
        <f t="shared" si="17"/>
        <v>3.2</v>
      </c>
    </row>
    <row r="57" spans="1:10" ht="16" thickBot="1" x14ac:dyDescent="0.4">
      <c r="A57" s="63" t="s">
        <v>23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16" thickBot="1" x14ac:dyDescent="0.4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" thickBot="1" x14ac:dyDescent="0.4">
      <c r="A59" s="32" t="s">
        <v>11</v>
      </c>
      <c r="B59" s="4">
        <v>23397.33</v>
      </c>
      <c r="C59" s="4">
        <v>811</v>
      </c>
      <c r="D59" s="4">
        <v>8741.25</v>
      </c>
      <c r="E59" s="4">
        <v>1923.18</v>
      </c>
      <c r="F59" s="4">
        <v>118.08</v>
      </c>
      <c r="G59" s="4">
        <v>0</v>
      </c>
      <c r="H59" s="4">
        <v>40.19</v>
      </c>
      <c r="I59" s="4">
        <v>35031.03</v>
      </c>
      <c r="J59" s="5">
        <v>10107.48</v>
      </c>
    </row>
    <row r="60" spans="1:10" ht="16" thickBot="1" x14ac:dyDescent="0.4">
      <c r="A60" s="33" t="s">
        <v>12</v>
      </c>
      <c r="B60" s="46">
        <f>(B59/B58)*100</f>
        <v>25.633701251790459</v>
      </c>
      <c r="C60" s="46">
        <f t="shared" ref="C60:J60" si="18">(C59/C58)*100</f>
        <v>9.210403781376133</v>
      </c>
      <c r="D60" s="46">
        <f t="shared" si="18"/>
        <v>81.987086535593633</v>
      </c>
      <c r="E60" s="46">
        <f t="shared" si="18"/>
        <v>7.6290570447727806</v>
      </c>
      <c r="F60" s="46">
        <f t="shared" si="18"/>
        <v>5.8850794695055395</v>
      </c>
      <c r="G60" s="46">
        <f t="shared" si="18"/>
        <v>0</v>
      </c>
      <c r="H60" s="46">
        <f t="shared" si="18"/>
        <v>2.0673549276502934</v>
      </c>
      <c r="I60" s="46">
        <f t="shared" si="18"/>
        <v>24.58763750563611</v>
      </c>
      <c r="J60" s="46">
        <f t="shared" si="18"/>
        <v>31.156691573574019</v>
      </c>
    </row>
    <row r="61" spans="1:10" ht="16" thickBot="1" x14ac:dyDescent="0.4">
      <c r="A61" s="34" t="s">
        <v>13</v>
      </c>
      <c r="B61" s="6">
        <v>144856.79</v>
      </c>
      <c r="C61" s="7">
        <v>4863</v>
      </c>
      <c r="D61" s="7">
        <v>53411.24</v>
      </c>
      <c r="E61" s="7">
        <v>10678.71</v>
      </c>
      <c r="F61" s="7">
        <v>448.7</v>
      </c>
      <c r="G61" s="7">
        <v>0</v>
      </c>
      <c r="H61" s="8">
        <v>196.12</v>
      </c>
      <c r="I61" s="10">
        <v>214454.56</v>
      </c>
      <c r="J61" s="11">
        <v>26299.61</v>
      </c>
    </row>
    <row r="62" spans="1:10" ht="16" thickBot="1" x14ac:dyDescent="0.4">
      <c r="A62" s="52" t="s">
        <v>14</v>
      </c>
      <c r="B62" s="47">
        <f t="shared" ref="B62:J62" si="19">(B61/B59)</f>
        <v>6.1911675392021221</v>
      </c>
      <c r="C62" s="47">
        <f t="shared" si="19"/>
        <v>5.9963008631319354</v>
      </c>
      <c r="D62" s="47">
        <f t="shared" si="19"/>
        <v>6.1102519662519663</v>
      </c>
      <c r="E62" s="47">
        <f t="shared" si="19"/>
        <v>5.5526315789473681</v>
      </c>
      <c r="F62" s="47">
        <f t="shared" si="19"/>
        <v>3.7999661246612466</v>
      </c>
      <c r="G62" s="47" t="e">
        <f t="shared" si="19"/>
        <v>#DIV/0!</v>
      </c>
      <c r="H62" s="47">
        <f t="shared" si="19"/>
        <v>4.8798208509579499</v>
      </c>
      <c r="I62" s="47">
        <f t="shared" si="19"/>
        <v>6.1218456893788167</v>
      </c>
      <c r="J62" s="47">
        <f t="shared" si="19"/>
        <v>2.6019947603161224</v>
      </c>
    </row>
    <row r="63" spans="1:10" ht="16" thickBot="1" x14ac:dyDescent="0.4">
      <c r="A63" s="74" t="s">
        <v>24</v>
      </c>
      <c r="B63" s="75"/>
      <c r="C63" s="75"/>
      <c r="D63" s="75"/>
      <c r="E63" s="75"/>
      <c r="F63" s="75"/>
      <c r="G63" s="75"/>
      <c r="H63" s="75"/>
      <c r="I63" s="75"/>
      <c r="J63" s="78"/>
    </row>
    <row r="64" spans="1:10" ht="16" thickBot="1" x14ac:dyDescent="0.4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" thickBot="1" x14ac:dyDescent="0.4">
      <c r="A65" s="21" t="s">
        <v>11</v>
      </c>
      <c r="B65" s="4">
        <v>4150.32</v>
      </c>
      <c r="C65" s="4">
        <v>0</v>
      </c>
      <c r="D65" s="13">
        <v>1992.18</v>
      </c>
      <c r="E65" s="14">
        <v>3887.54</v>
      </c>
      <c r="F65" s="4">
        <v>0</v>
      </c>
      <c r="G65" s="4">
        <v>0</v>
      </c>
      <c r="H65" s="4">
        <v>0</v>
      </c>
      <c r="I65" s="4">
        <v>10030.040000000001</v>
      </c>
      <c r="J65" s="5">
        <v>4085.81</v>
      </c>
    </row>
    <row r="66" spans="1:10" ht="16" thickBot="1" x14ac:dyDescent="0.4">
      <c r="A66" s="22" t="s">
        <v>12</v>
      </c>
      <c r="B66" s="46">
        <f>(B65/B64)*100</f>
        <v>10.4798544750831</v>
      </c>
      <c r="C66" s="46">
        <f t="shared" ref="C66:J66" si="20">(C65/C64)*100</f>
        <v>0</v>
      </c>
      <c r="D66" s="46">
        <f t="shared" si="20"/>
        <v>65.903376912083843</v>
      </c>
      <c r="E66" s="46">
        <f t="shared" si="20"/>
        <v>12.077193832694919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11.366509659114863</v>
      </c>
      <c r="J66" s="46">
        <f t="shared" si="20"/>
        <v>18.90861751956087</v>
      </c>
    </row>
    <row r="67" spans="1:10" ht="16" thickBot="1" x14ac:dyDescent="0.4">
      <c r="A67" s="23" t="s">
        <v>13</v>
      </c>
      <c r="B67" s="6">
        <v>28645.24</v>
      </c>
      <c r="C67" s="7">
        <v>0</v>
      </c>
      <c r="D67" s="7">
        <v>11633.27</v>
      </c>
      <c r="E67" s="7">
        <v>26098.48</v>
      </c>
      <c r="F67" s="7">
        <v>0</v>
      </c>
      <c r="G67" s="7">
        <v>0</v>
      </c>
      <c r="H67" s="8">
        <v>0</v>
      </c>
      <c r="I67" s="10">
        <v>66376.990000000005</v>
      </c>
      <c r="J67" s="11">
        <v>13848.45</v>
      </c>
    </row>
    <row r="68" spans="1:10" ht="16" thickBot="1" x14ac:dyDescent="0.4">
      <c r="A68" s="53" t="s">
        <v>14</v>
      </c>
      <c r="B68" s="47">
        <f t="shared" ref="B68:J68" si="21">(B67/B65)</f>
        <v>6.9019352724609195</v>
      </c>
      <c r="C68" s="47" t="e">
        <f t="shared" si="21"/>
        <v>#DIV/0!</v>
      </c>
      <c r="D68" s="47">
        <f t="shared" si="21"/>
        <v>5.8394673172102927</v>
      </c>
      <c r="E68" s="47">
        <f t="shared" si="21"/>
        <v>6.7133662933371747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>
        <f t="shared" si="21"/>
        <v>6.617819071509186</v>
      </c>
      <c r="J68" s="47">
        <f t="shared" si="21"/>
        <v>3.3894013671707692</v>
      </c>
    </row>
    <row r="69" spans="1:10" ht="16" thickBot="1" x14ac:dyDescent="0.4">
      <c r="A69" s="76" t="s">
        <v>25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ht="16" thickBot="1" x14ac:dyDescent="0.4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" thickBot="1" x14ac:dyDescent="0.4">
      <c r="A71" s="21" t="s">
        <v>11</v>
      </c>
      <c r="B71" s="4">
        <v>6694.49</v>
      </c>
      <c r="C71" s="4">
        <v>2.31</v>
      </c>
      <c r="D71" s="4">
        <v>3007.31</v>
      </c>
      <c r="E71" s="4">
        <v>1953.7</v>
      </c>
      <c r="F71" s="4">
        <v>0</v>
      </c>
      <c r="G71" s="4">
        <v>0</v>
      </c>
      <c r="H71" s="4">
        <v>0</v>
      </c>
      <c r="I71" s="4">
        <v>11657.81</v>
      </c>
      <c r="J71" s="12">
        <v>2755.68</v>
      </c>
    </row>
    <row r="72" spans="1:10" ht="16" thickBot="1" x14ac:dyDescent="0.4">
      <c r="A72" s="22" t="s">
        <v>12</v>
      </c>
      <c r="B72" s="46">
        <f>(B71/B70)*100</f>
        <v>25.920067958729163</v>
      </c>
      <c r="C72" s="46">
        <f t="shared" ref="C72:J72" si="22">(C71/C70)*100</f>
        <v>4.8792542978626334E-2</v>
      </c>
      <c r="D72" s="46">
        <f t="shared" si="22"/>
        <v>92.357278643314075</v>
      </c>
      <c r="E72" s="46">
        <f t="shared" si="22"/>
        <v>24.23452300028282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26.304168053385386</v>
      </c>
      <c r="J72" s="46">
        <f t="shared" si="22"/>
        <v>21.935865962344891</v>
      </c>
    </row>
    <row r="73" spans="1:10" ht="16" thickBot="1" x14ac:dyDescent="0.4">
      <c r="A73" s="23" t="s">
        <v>13</v>
      </c>
      <c r="B73" s="6">
        <v>48649.51</v>
      </c>
      <c r="C73" s="7">
        <v>7.6</v>
      </c>
      <c r="D73" s="7">
        <v>17614.310000000001</v>
      </c>
      <c r="E73" s="7">
        <v>12985.91</v>
      </c>
      <c r="F73" s="7">
        <v>0</v>
      </c>
      <c r="G73" s="7">
        <v>0</v>
      </c>
      <c r="H73" s="8">
        <v>0</v>
      </c>
      <c r="I73" s="10">
        <v>79284.19</v>
      </c>
      <c r="J73" s="9">
        <v>7431.02</v>
      </c>
    </row>
    <row r="74" spans="1:10" ht="16" thickBot="1" x14ac:dyDescent="0.4">
      <c r="A74" s="50" t="s">
        <v>14</v>
      </c>
      <c r="B74" s="47">
        <f t="shared" ref="B74:J74" si="23">(B73/B71)</f>
        <v>7.2670972695455518</v>
      </c>
      <c r="C74" s="47">
        <f t="shared" si="23"/>
        <v>3.2900432900432897</v>
      </c>
      <c r="D74" s="47">
        <f t="shared" si="23"/>
        <v>5.8571647086598997</v>
      </c>
      <c r="E74" s="47">
        <f t="shared" si="23"/>
        <v>6.6468290935148691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>
        <f t="shared" si="23"/>
        <v>6.8009506073610746</v>
      </c>
      <c r="J74" s="47">
        <f t="shared" si="23"/>
        <v>2.6966193462230743</v>
      </c>
    </row>
    <row r="75" spans="1:10" ht="16" thickBot="1" x14ac:dyDescent="0.4">
      <c r="A75" s="74" t="s">
        <v>26</v>
      </c>
      <c r="B75" s="75"/>
      <c r="C75" s="75"/>
      <c r="D75" s="75"/>
      <c r="E75" s="75"/>
      <c r="F75" s="75"/>
      <c r="G75" s="75"/>
      <c r="H75" s="75"/>
      <c r="I75" s="75"/>
      <c r="J75" s="75"/>
    </row>
    <row r="76" spans="1:10" ht="16" thickBot="1" x14ac:dyDescent="0.4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" thickBot="1" x14ac:dyDescent="0.4">
      <c r="A77" s="21" t="s">
        <v>11</v>
      </c>
      <c r="B77" s="49">
        <v>2007.43</v>
      </c>
      <c r="C77" s="4">
        <v>1</v>
      </c>
      <c r="D77" s="4">
        <v>2398.33</v>
      </c>
      <c r="E77" s="4">
        <v>185.43</v>
      </c>
      <c r="F77" s="4">
        <v>0</v>
      </c>
      <c r="G77" s="4">
        <v>0</v>
      </c>
      <c r="H77" s="4">
        <v>0</v>
      </c>
      <c r="I77" s="4">
        <v>4591.1899999999996</v>
      </c>
      <c r="J77" s="5">
        <v>599.59</v>
      </c>
    </row>
    <row r="78" spans="1:10" ht="16" thickBot="1" x14ac:dyDescent="0.4">
      <c r="A78" s="22" t="s">
        <v>12</v>
      </c>
      <c r="B78" s="46">
        <f>(B77/B76)*100</f>
        <v>5.5425618710905633</v>
      </c>
      <c r="C78" s="46">
        <f t="shared" ref="C78:J78" si="24">(C77/C76)*100</f>
        <v>2.6781362314338204E-2</v>
      </c>
      <c r="D78" s="46">
        <f t="shared" si="24"/>
        <v>54.050405547630156</v>
      </c>
      <c r="E78" s="46">
        <f t="shared" si="24"/>
        <v>1.5302800355522106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7.489961729527157</v>
      </c>
      <c r="J78" s="46">
        <f t="shared" si="24"/>
        <v>3.4707714607062874</v>
      </c>
    </row>
    <row r="79" spans="1:10" ht="16" thickBot="1" x14ac:dyDescent="0.4">
      <c r="A79" s="23" t="s">
        <v>13</v>
      </c>
      <c r="B79" s="6">
        <v>13206.76</v>
      </c>
      <c r="C79" s="7">
        <v>0</v>
      </c>
      <c r="D79" s="7">
        <v>13850.91</v>
      </c>
      <c r="E79" s="7">
        <v>1138.42</v>
      </c>
      <c r="F79" s="7">
        <v>0</v>
      </c>
      <c r="G79" s="7">
        <v>0</v>
      </c>
      <c r="H79" s="8">
        <v>0</v>
      </c>
      <c r="I79" s="10">
        <v>28196.09</v>
      </c>
      <c r="J79" s="9">
        <v>1885.2</v>
      </c>
    </row>
    <row r="80" spans="1:10" ht="16" thickBot="1" x14ac:dyDescent="0.4">
      <c r="A80" s="24" t="s">
        <v>14</v>
      </c>
      <c r="B80" s="47">
        <f t="shared" ref="B80:J80" si="25">(B79/B77)</f>
        <v>6.5789392407207226</v>
      </c>
      <c r="C80" s="47">
        <f t="shared" si="25"/>
        <v>0</v>
      </c>
      <c r="D80" s="47">
        <f t="shared" si="25"/>
        <v>5.7752310983059045</v>
      </c>
      <c r="E80" s="47">
        <f t="shared" si="25"/>
        <v>6.1393517769508712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6.1413467967999589</v>
      </c>
      <c r="J80" s="47">
        <f t="shared" si="25"/>
        <v>3.1441485014760087</v>
      </c>
    </row>
    <row r="81" spans="1:10" ht="15.5" x14ac:dyDescent="0.3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5" x14ac:dyDescent="0.3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" thickBot="1" x14ac:dyDescent="0.4">
      <c r="A85" s="66" t="s">
        <v>31</v>
      </c>
      <c r="B85" s="66"/>
      <c r="C85" s="66"/>
      <c r="D85" s="66"/>
      <c r="E85" s="66"/>
      <c r="F85" s="66"/>
      <c r="G85" s="66"/>
      <c r="H85" s="66"/>
      <c r="I85" s="66"/>
      <c r="J85" s="66"/>
    </row>
    <row r="86" spans="1:10" ht="16" thickBot="1" x14ac:dyDescent="0.4">
      <c r="A86" s="71" t="s">
        <v>29</v>
      </c>
      <c r="B86" s="72"/>
      <c r="C86" s="72"/>
      <c r="D86" s="72"/>
      <c r="E86" s="72"/>
      <c r="F86" s="72"/>
      <c r="G86" s="72"/>
      <c r="H86" s="72"/>
      <c r="I86" s="72"/>
      <c r="J86" s="73"/>
    </row>
    <row r="87" spans="1:10" ht="16.5" thickTop="1" thickBot="1" x14ac:dyDescent="0.4">
      <c r="A87" s="15" t="s">
        <v>36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5.5" thickTop="1" thickBot="1" x14ac:dyDescent="0.4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" thickBot="1" x14ac:dyDescent="0.4">
      <c r="A89" s="43" t="s">
        <v>11</v>
      </c>
      <c r="B89" s="49">
        <f>B5+B11+B17+B23+B29+B35+B41+B47+B53+B59+B65+B71+B77</f>
        <v>54543.67</v>
      </c>
      <c r="C89" s="49">
        <f t="shared" ref="C89:J89" si="26">C5+C11+C17+C23+C29+C35+C41+C47+C53+C59+C65+C71+C77</f>
        <v>1016.31</v>
      </c>
      <c r="D89" s="49">
        <f t="shared" si="26"/>
        <v>84759.069999999992</v>
      </c>
      <c r="E89" s="49">
        <f t="shared" si="26"/>
        <v>10507.03</v>
      </c>
      <c r="F89" s="49">
        <f t="shared" si="26"/>
        <v>118.08</v>
      </c>
      <c r="G89" s="49">
        <f t="shared" si="26"/>
        <v>0</v>
      </c>
      <c r="H89" s="49">
        <f t="shared" si="26"/>
        <v>185.59</v>
      </c>
      <c r="I89" s="49">
        <f t="shared" si="26"/>
        <v>151541.25</v>
      </c>
      <c r="J89" s="49">
        <f t="shared" si="26"/>
        <v>39352.839999999997</v>
      </c>
    </row>
    <row r="90" spans="1:10" ht="15" thickBot="1" x14ac:dyDescent="0.4">
      <c r="A90" s="44" t="s">
        <v>12</v>
      </c>
      <c r="B90" s="46">
        <f>(B89/B88)*100</f>
        <v>7.6872129336618009</v>
      </c>
      <c r="C90" s="46">
        <f t="shared" ref="C90:J90" si="27">(C89/C88)*100</f>
        <v>1.3506247391936466</v>
      </c>
      <c r="D90" s="46">
        <f t="shared" si="27"/>
        <v>76.35536768990228</v>
      </c>
      <c r="E90" s="46">
        <f t="shared" si="27"/>
        <v>4.8702953252992929</v>
      </c>
      <c r="F90" s="46">
        <f t="shared" si="27"/>
        <v>0.4694303743874208</v>
      </c>
      <c r="G90" s="46">
        <f t="shared" si="27"/>
        <v>0</v>
      </c>
      <c r="H90" s="46">
        <f t="shared" si="27"/>
        <v>0.45425274212351591</v>
      </c>
      <c r="I90" s="46">
        <f t="shared" si="27"/>
        <v>12.268027987193625</v>
      </c>
      <c r="J90" s="46">
        <f t="shared" si="27"/>
        <v>11.496082806253334</v>
      </c>
    </row>
    <row r="91" spans="1:10" ht="15" thickBot="1" x14ac:dyDescent="0.4">
      <c r="A91" s="45" t="s">
        <v>13</v>
      </c>
      <c r="B91" s="49">
        <f>B7+B13+B19+B25+B31+B37+B43+B49+B55+B61+B67+B73+B79</f>
        <v>344468.66000000003</v>
      </c>
      <c r="C91" s="49">
        <f t="shared" ref="C91:J91" si="28">C7+C13+C19+C25+C31+C37+C43+C49+C55+C61+C67+C73+C79</f>
        <v>5960.6</v>
      </c>
      <c r="D91" s="49">
        <f t="shared" si="28"/>
        <v>508376.06999999995</v>
      </c>
      <c r="E91" s="49">
        <f t="shared" si="28"/>
        <v>62072.009999999995</v>
      </c>
      <c r="F91" s="49">
        <f t="shared" si="28"/>
        <v>448.7</v>
      </c>
      <c r="G91" s="49">
        <f t="shared" si="28"/>
        <v>0</v>
      </c>
      <c r="H91" s="49">
        <f t="shared" si="28"/>
        <v>1023.52</v>
      </c>
      <c r="I91" s="49">
        <f t="shared" si="28"/>
        <v>923141.41999999981</v>
      </c>
      <c r="J91" s="49">
        <f t="shared" si="28"/>
        <v>112210.49</v>
      </c>
    </row>
    <row r="92" spans="1:10" ht="15" thickBot="1" x14ac:dyDescent="0.4">
      <c r="A92" s="44" t="s">
        <v>14</v>
      </c>
      <c r="B92" s="47">
        <f t="shared" ref="B92:J92" si="29">(B91/B89)</f>
        <v>6.3154653876425995</v>
      </c>
      <c r="C92" s="47">
        <f t="shared" si="29"/>
        <v>5.8649427832059127</v>
      </c>
      <c r="D92" s="47">
        <f t="shared" si="29"/>
        <v>5.9978958004140441</v>
      </c>
      <c r="E92" s="47">
        <f t="shared" si="29"/>
        <v>5.9076646778395032</v>
      </c>
      <c r="F92" s="47">
        <f t="shared" si="29"/>
        <v>3.7999661246612466</v>
      </c>
      <c r="G92" s="47" t="e">
        <f t="shared" si="29"/>
        <v>#DIV/0!</v>
      </c>
      <c r="H92" s="47">
        <f t="shared" si="29"/>
        <v>5.5149523142410688</v>
      </c>
      <c r="I92" s="47">
        <f t="shared" si="29"/>
        <v>6.0916840794173188</v>
      </c>
      <c r="J92" s="47">
        <f t="shared" si="29"/>
        <v>2.851394969206797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3" priority="2">
      <formula>#REF!=100</formula>
    </cfRule>
  </conditionalFormatting>
  <conditionalFormatting sqref="D65">
    <cfRule type="cellIs" dxfId="12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A61" workbookViewId="0">
      <selection sqref="A1:J105"/>
    </sheetView>
  </sheetViews>
  <sheetFormatPr defaultRowHeight="14.5" x14ac:dyDescent="0.35"/>
  <cols>
    <col min="1" max="1" width="34.453125" customWidth="1"/>
    <col min="2" max="10" width="16" bestFit="1" customWidth="1"/>
  </cols>
  <sheetData>
    <row r="1" spans="1:10" ht="16" thickBot="1" x14ac:dyDescent="0.4">
      <c r="A1" s="66" t="s">
        <v>30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6" thickBot="1" x14ac:dyDescent="0.4">
      <c r="A2" s="1" t="s">
        <v>40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6.5" thickTop="1" thickBot="1" x14ac:dyDescent="0.4">
      <c r="A3" s="67" t="s">
        <v>9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6" thickBot="1" x14ac:dyDescent="0.4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f>SUM(B4:H4)</f>
        <v>251182.06</v>
      </c>
      <c r="J4" s="55">
        <v>80752.240000000005</v>
      </c>
    </row>
    <row r="5" spans="1:10" ht="16" thickBot="1" x14ac:dyDescent="0.4">
      <c r="A5" s="21" t="s">
        <v>11</v>
      </c>
      <c r="B5" s="4">
        <v>25214.16</v>
      </c>
      <c r="C5" s="4">
        <v>136</v>
      </c>
      <c r="D5" s="4">
        <v>22412.74</v>
      </c>
      <c r="E5" s="4">
        <v>2572.63</v>
      </c>
      <c r="F5" s="4">
        <v>50</v>
      </c>
      <c r="G5" s="4">
        <v>0</v>
      </c>
      <c r="H5" s="4">
        <v>119.63</v>
      </c>
      <c r="I5" s="4">
        <v>50505.16</v>
      </c>
      <c r="J5" s="5">
        <v>41969.599999999999</v>
      </c>
    </row>
    <row r="6" spans="1:10" ht="16" thickBot="1" x14ac:dyDescent="0.4">
      <c r="A6" s="22" t="s">
        <v>12</v>
      </c>
      <c r="B6" s="56">
        <f>(B5/B4)*100</f>
        <v>16.230286046838117</v>
      </c>
      <c r="C6" s="56">
        <f>(C5/C4)*100</f>
        <v>0.82061233368269682</v>
      </c>
      <c r="D6" s="56">
        <f>(D5/D4)*100</f>
        <v>97.014685041653664</v>
      </c>
      <c r="E6" s="56">
        <f t="shared" ref="E6:J6" si="0">(E5/E4)*100</f>
        <v>6.6731704634590727</v>
      </c>
      <c r="F6" s="56">
        <f t="shared" si="0"/>
        <v>1.1409742094189701</v>
      </c>
      <c r="G6" s="56">
        <f t="shared" si="0"/>
        <v>0</v>
      </c>
      <c r="H6" s="56">
        <f t="shared" si="0"/>
        <v>2.2407447296702472</v>
      </c>
      <c r="I6" s="56">
        <f t="shared" si="0"/>
        <v>20.106993309952152</v>
      </c>
      <c r="J6" s="56">
        <f t="shared" si="0"/>
        <v>51.973295106117178</v>
      </c>
    </row>
    <row r="7" spans="1:10" ht="16" thickBot="1" x14ac:dyDescent="0.4">
      <c r="A7" s="23" t="s">
        <v>13</v>
      </c>
      <c r="B7" s="6">
        <v>171354.49</v>
      </c>
      <c r="C7" s="7">
        <v>719</v>
      </c>
      <c r="D7" s="7">
        <v>134592.93</v>
      </c>
      <c r="E7" s="7">
        <v>15272.29</v>
      </c>
      <c r="F7" s="7">
        <v>260</v>
      </c>
      <c r="G7" s="7">
        <v>0</v>
      </c>
      <c r="H7" s="8">
        <v>358.9</v>
      </c>
      <c r="I7" s="10">
        <v>322557.61</v>
      </c>
      <c r="J7" s="9">
        <v>133187.29</v>
      </c>
    </row>
    <row r="8" spans="1:10" ht="16" thickBot="1" x14ac:dyDescent="0.4">
      <c r="A8" s="50" t="s">
        <v>14</v>
      </c>
      <c r="B8" s="47">
        <f t="shared" ref="B8:J8" si="1">(B7/B5)</f>
        <v>6.7959626654229206</v>
      </c>
      <c r="C8" s="47">
        <v>5.29</v>
      </c>
      <c r="D8" s="47">
        <f t="shared" si="1"/>
        <v>6.0051974903559309</v>
      </c>
      <c r="E8" s="47">
        <f t="shared" si="1"/>
        <v>5.9364502474121812</v>
      </c>
      <c r="F8" s="47">
        <f t="shared" si="1"/>
        <v>5.2</v>
      </c>
      <c r="G8" s="47" t="e">
        <f t="shared" si="1"/>
        <v>#DIV/0!</v>
      </c>
      <c r="H8" s="47">
        <f t="shared" si="1"/>
        <v>3.0000835910724732</v>
      </c>
      <c r="I8" s="47">
        <f t="shared" si="1"/>
        <v>6.3866268317930279</v>
      </c>
      <c r="J8" s="47">
        <f t="shared" si="1"/>
        <v>3.1734229061034656</v>
      </c>
    </row>
    <row r="9" spans="1:10" ht="16" thickBot="1" x14ac:dyDescent="0.4">
      <c r="A9" s="74" t="s">
        <v>15</v>
      </c>
      <c r="B9" s="75"/>
      <c r="C9" s="75"/>
      <c r="D9" s="75"/>
      <c r="E9" s="75"/>
      <c r="F9" s="75"/>
      <c r="G9" s="75"/>
      <c r="H9" s="75"/>
      <c r="I9" s="75"/>
      <c r="J9" s="75"/>
    </row>
    <row r="10" spans="1:10" ht="16" thickBot="1" x14ac:dyDescent="0.4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" thickBot="1" x14ac:dyDescent="0.4">
      <c r="A11" s="21" t="s">
        <v>11</v>
      </c>
      <c r="B11" s="4">
        <v>10313.530000000001</v>
      </c>
      <c r="C11" s="4">
        <v>0</v>
      </c>
      <c r="D11" s="49">
        <v>14982.22</v>
      </c>
      <c r="E11" s="4">
        <v>462.92</v>
      </c>
      <c r="F11" s="4">
        <v>39.450000000000003</v>
      </c>
      <c r="G11" s="4">
        <v>0</v>
      </c>
      <c r="H11" s="4">
        <v>415.44</v>
      </c>
      <c r="I11" s="4">
        <v>26213.56</v>
      </c>
      <c r="J11" s="5">
        <v>15191.13</v>
      </c>
    </row>
    <row r="12" spans="1:10" ht="16" thickBot="1" x14ac:dyDescent="0.4">
      <c r="A12" s="22" t="s">
        <v>12</v>
      </c>
      <c r="B12" s="46">
        <f>(B11/B10)*100</f>
        <v>14.796722306350873</v>
      </c>
      <c r="C12" s="46">
        <f t="shared" ref="C12:J12" si="2">(C11/C10)*100</f>
        <v>0</v>
      </c>
      <c r="D12" s="46">
        <f>(D11/D10)*100</f>
        <v>98.281315803629184</v>
      </c>
      <c r="E12" s="46">
        <f t="shared" si="2"/>
        <v>2.8498099900947373</v>
      </c>
      <c r="F12" s="46">
        <f t="shared" si="2"/>
        <v>1.0893697395453643</v>
      </c>
      <c r="G12" s="46">
        <f t="shared" si="2"/>
        <v>0</v>
      </c>
      <c r="H12" s="46">
        <f t="shared" si="2"/>
        <v>5.0660387367096353</v>
      </c>
      <c r="I12" s="46">
        <f t="shared" si="2"/>
        <v>20.110756013400337</v>
      </c>
      <c r="J12" s="46">
        <f t="shared" si="2"/>
        <v>41.473015196995824</v>
      </c>
    </row>
    <row r="13" spans="1:10" ht="16" thickBot="1" x14ac:dyDescent="0.4">
      <c r="A13" s="23" t="s">
        <v>13</v>
      </c>
      <c r="B13" s="6">
        <v>71065.63</v>
      </c>
      <c r="C13" s="7">
        <v>0</v>
      </c>
      <c r="D13" s="7">
        <v>89540.41</v>
      </c>
      <c r="E13" s="7">
        <v>2226.1799999999998</v>
      </c>
      <c r="F13" s="7">
        <v>169.64</v>
      </c>
      <c r="G13" s="7">
        <v>0</v>
      </c>
      <c r="H13" s="8">
        <v>2492.64</v>
      </c>
      <c r="I13" s="10">
        <v>165494.5</v>
      </c>
      <c r="J13" s="11">
        <v>44660.6</v>
      </c>
    </row>
    <row r="14" spans="1:10" ht="16" thickBot="1" x14ac:dyDescent="0.4">
      <c r="A14" s="50" t="s">
        <v>14</v>
      </c>
      <c r="B14" s="47">
        <f t="shared" ref="B14:J14" si="3">(B13/B11)</f>
        <v>6.8905243888368002</v>
      </c>
      <c r="C14" s="47">
        <v>0</v>
      </c>
      <c r="D14" s="47">
        <f t="shared" si="3"/>
        <v>5.9764447458387346</v>
      </c>
      <c r="E14" s="47">
        <f t="shared" si="3"/>
        <v>4.8089950747429357</v>
      </c>
      <c r="F14" s="47">
        <f t="shared" si="3"/>
        <v>4.3001267427122931</v>
      </c>
      <c r="G14" s="47">
        <v>0</v>
      </c>
      <c r="H14" s="47">
        <f t="shared" si="3"/>
        <v>6</v>
      </c>
      <c r="I14" s="47">
        <f t="shared" si="3"/>
        <v>6.3133164667446922</v>
      </c>
      <c r="J14" s="47">
        <f t="shared" si="3"/>
        <v>2.9399129623668547</v>
      </c>
    </row>
    <row r="15" spans="1:10" ht="16" thickBot="1" x14ac:dyDescent="0.4">
      <c r="A15" s="74" t="s">
        <v>16</v>
      </c>
      <c r="B15" s="75"/>
      <c r="C15" s="75"/>
      <c r="D15" s="75"/>
      <c r="E15" s="75"/>
      <c r="F15" s="75"/>
      <c r="G15" s="75"/>
      <c r="H15" s="75"/>
      <c r="I15" s="75"/>
      <c r="J15" s="75"/>
    </row>
    <row r="16" spans="1:10" ht="16" thickBot="1" x14ac:dyDescent="0.4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" thickBot="1" x14ac:dyDescent="0.4">
      <c r="A17" s="21" t="s">
        <v>11</v>
      </c>
      <c r="B17" s="4">
        <v>3565</v>
      </c>
      <c r="C17" s="4">
        <v>0</v>
      </c>
      <c r="D17" s="4">
        <v>5242</v>
      </c>
      <c r="E17" s="4">
        <v>399</v>
      </c>
      <c r="F17" s="4">
        <v>0</v>
      </c>
      <c r="G17" s="4">
        <v>0</v>
      </c>
      <c r="H17" s="4">
        <v>0</v>
      </c>
      <c r="I17" s="4">
        <v>9206</v>
      </c>
      <c r="J17" s="5">
        <v>6199</v>
      </c>
    </row>
    <row r="18" spans="1:10" ht="16" thickBot="1" x14ac:dyDescent="0.4">
      <c r="A18" s="22" t="s">
        <v>12</v>
      </c>
      <c r="B18" s="46">
        <f>(B17/B16)*100</f>
        <v>7.5853145756553744</v>
      </c>
      <c r="C18" s="46">
        <f t="shared" ref="C18:J18" si="4">(C17/C16)*100</f>
        <v>0</v>
      </c>
      <c r="D18" s="46">
        <f t="shared" si="4"/>
        <v>86.17373492945984</v>
      </c>
      <c r="E18" s="46">
        <f t="shared" si="4"/>
        <v>4.6892959474610816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11.859865498870569</v>
      </c>
      <c r="J18" s="46">
        <f t="shared" si="4"/>
        <v>27.707975194679928</v>
      </c>
    </row>
    <row r="19" spans="1:10" ht="16" thickBot="1" x14ac:dyDescent="0.4">
      <c r="A19" s="23" t="s">
        <v>13</v>
      </c>
      <c r="B19" s="6">
        <v>24716</v>
      </c>
      <c r="C19" s="7">
        <v>0</v>
      </c>
      <c r="D19" s="7">
        <v>35140</v>
      </c>
      <c r="E19" s="7">
        <v>2828</v>
      </c>
      <c r="F19" s="7">
        <v>0</v>
      </c>
      <c r="G19" s="7">
        <v>0</v>
      </c>
      <c r="H19" s="8">
        <v>0</v>
      </c>
      <c r="I19" s="10">
        <v>62684</v>
      </c>
      <c r="J19" s="11">
        <v>19578</v>
      </c>
    </row>
    <row r="20" spans="1:10" ht="16" thickBot="1" x14ac:dyDescent="0.4">
      <c r="A20" s="25" t="s">
        <v>14</v>
      </c>
      <c r="B20" s="47">
        <v>6.93</v>
      </c>
      <c r="C20" s="47">
        <v>0</v>
      </c>
      <c r="D20" s="47">
        <f t="shared" ref="D20:J20" si="5">(D19/D17)</f>
        <v>6.7035482640213662</v>
      </c>
      <c r="E20" s="47">
        <f t="shared" si="5"/>
        <v>7.0877192982456139</v>
      </c>
      <c r="F20" s="47">
        <v>0</v>
      </c>
      <c r="G20" s="47">
        <v>0</v>
      </c>
      <c r="H20" s="47">
        <v>0</v>
      </c>
      <c r="I20" s="47">
        <f t="shared" si="5"/>
        <v>6.8090375841842281</v>
      </c>
      <c r="J20" s="47">
        <f t="shared" si="5"/>
        <v>3.1582513308598159</v>
      </c>
    </row>
    <row r="21" spans="1:10" ht="16" thickBot="1" x14ac:dyDescent="0.4">
      <c r="A21" s="69" t="s">
        <v>17</v>
      </c>
      <c r="B21" s="70"/>
      <c r="C21" s="70"/>
      <c r="D21" s="70"/>
      <c r="E21" s="70"/>
      <c r="F21" s="70"/>
      <c r="G21" s="70"/>
      <c r="H21" s="70"/>
      <c r="I21" s="70"/>
      <c r="J21" s="70"/>
    </row>
    <row r="22" spans="1:10" ht="16" thickBot="1" x14ac:dyDescent="0.4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" thickBot="1" x14ac:dyDescent="0.4">
      <c r="A23" s="21" t="s">
        <v>11</v>
      </c>
      <c r="B23" s="4">
        <v>0</v>
      </c>
      <c r="C23" s="4">
        <v>0</v>
      </c>
      <c r="D23" s="4">
        <v>849.02</v>
      </c>
      <c r="E23" s="4">
        <v>0</v>
      </c>
      <c r="F23" s="4">
        <v>0</v>
      </c>
      <c r="G23" s="4">
        <v>0</v>
      </c>
      <c r="H23" s="4">
        <v>0</v>
      </c>
      <c r="I23" s="4">
        <v>849.02</v>
      </c>
      <c r="J23" s="5">
        <v>575.01</v>
      </c>
    </row>
    <row r="24" spans="1:10" ht="16" thickBot="1" x14ac:dyDescent="0.4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66.17562237914855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4.5453158384732379</v>
      </c>
      <c r="J24" s="46">
        <f t="shared" si="6"/>
        <v>11.77543911384706</v>
      </c>
    </row>
    <row r="25" spans="1:10" ht="16" thickBot="1" x14ac:dyDescent="0.4">
      <c r="A25" s="23" t="s">
        <v>13</v>
      </c>
      <c r="B25" s="6">
        <v>0</v>
      </c>
      <c r="C25" s="7">
        <v>0</v>
      </c>
      <c r="D25" s="7">
        <v>4180.07</v>
      </c>
      <c r="E25" s="7">
        <v>0</v>
      </c>
      <c r="F25" s="7">
        <v>0</v>
      </c>
      <c r="G25" s="7">
        <v>0</v>
      </c>
      <c r="H25" s="8">
        <v>0</v>
      </c>
      <c r="I25" s="10">
        <v>4180.07</v>
      </c>
      <c r="J25" s="9">
        <v>1680.28</v>
      </c>
    </row>
    <row r="26" spans="1:10" ht="16" thickBot="1" x14ac:dyDescent="0.4">
      <c r="A26" s="24" t="s">
        <v>14</v>
      </c>
      <c r="B26" s="47">
        <v>0</v>
      </c>
      <c r="C26" s="47">
        <v>0</v>
      </c>
      <c r="D26" s="47">
        <f t="shared" ref="D26:J26" si="7">(D25/D23)</f>
        <v>4.9234058090504345</v>
      </c>
      <c r="E26" s="47">
        <v>0</v>
      </c>
      <c r="F26" s="47">
        <v>0</v>
      </c>
      <c r="G26" s="47">
        <v>0</v>
      </c>
      <c r="H26" s="47">
        <v>0</v>
      </c>
      <c r="I26" s="47">
        <f t="shared" si="7"/>
        <v>4.9234058090504345</v>
      </c>
      <c r="J26" s="47">
        <f t="shared" si="7"/>
        <v>2.9221752665171041</v>
      </c>
    </row>
    <row r="27" spans="1:10" ht="16" thickBot="1" x14ac:dyDescent="0.4">
      <c r="A27" s="63" t="s">
        <v>18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6" thickBot="1" x14ac:dyDescent="0.4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" thickBot="1" x14ac:dyDescent="0.4">
      <c r="A29" s="21" t="s">
        <v>11</v>
      </c>
      <c r="B29" s="4">
        <v>9355.43</v>
      </c>
      <c r="C29" s="4">
        <v>202</v>
      </c>
      <c r="D29" s="4">
        <v>4708.76</v>
      </c>
      <c r="E29" s="4">
        <v>1707</v>
      </c>
      <c r="F29" s="4">
        <v>0</v>
      </c>
      <c r="G29" s="4">
        <v>0</v>
      </c>
      <c r="H29" s="4">
        <v>30</v>
      </c>
      <c r="I29" s="4">
        <v>17687</v>
      </c>
      <c r="J29" s="5">
        <v>12591.46</v>
      </c>
    </row>
    <row r="30" spans="1:10" ht="16" thickBot="1" x14ac:dyDescent="0.4">
      <c r="A30" s="22" t="s">
        <v>12</v>
      </c>
      <c r="B30" s="46">
        <v>16.41</v>
      </c>
      <c r="C30" s="46">
        <f t="shared" ref="C30:J30" si="8">(C29/C28)*100</f>
        <v>3.948096216277492</v>
      </c>
      <c r="D30" s="46">
        <f t="shared" si="8"/>
        <v>73.469795338198296</v>
      </c>
      <c r="E30" s="46">
        <f t="shared" si="8"/>
        <v>12.007597073719753</v>
      </c>
      <c r="F30" s="46">
        <f t="shared" si="8"/>
        <v>0</v>
      </c>
      <c r="G30" s="46">
        <f t="shared" si="8"/>
        <v>0</v>
      </c>
      <c r="H30" s="46">
        <f t="shared" si="8"/>
        <v>2.8633604398121637</v>
      </c>
      <c r="I30" s="46">
        <f t="shared" si="8"/>
        <v>20.287893781227755</v>
      </c>
      <c r="J30" s="46">
        <f t="shared" si="8"/>
        <v>59.202889555921665</v>
      </c>
    </row>
    <row r="31" spans="1:10" ht="16" thickBot="1" x14ac:dyDescent="0.4">
      <c r="A31" s="23" t="s">
        <v>13</v>
      </c>
      <c r="B31" s="6">
        <v>77185</v>
      </c>
      <c r="C31" s="7">
        <v>1090</v>
      </c>
      <c r="D31" s="7">
        <v>34836.230000000003</v>
      </c>
      <c r="E31" s="7">
        <v>10173.42</v>
      </c>
      <c r="F31" s="7">
        <v>0</v>
      </c>
      <c r="G31" s="7">
        <v>0</v>
      </c>
      <c r="H31" s="8">
        <v>135</v>
      </c>
      <c r="I31" s="10">
        <v>125511.74</v>
      </c>
      <c r="J31" s="11">
        <v>39881.769999999997</v>
      </c>
    </row>
    <row r="32" spans="1:10" ht="16" thickBot="1" x14ac:dyDescent="0.4">
      <c r="A32" s="24" t="s">
        <v>14</v>
      </c>
      <c r="B32" s="47">
        <f t="shared" ref="B32:J32" si="9">(B31/B29)</f>
        <v>8.2502888696724792</v>
      </c>
      <c r="C32" s="47">
        <f t="shared" si="9"/>
        <v>5.3960396039603964</v>
      </c>
      <c r="D32" s="47">
        <f t="shared" si="9"/>
        <v>7.3981748910541212</v>
      </c>
      <c r="E32" s="47">
        <f t="shared" si="9"/>
        <v>5.9598242530755714</v>
      </c>
      <c r="F32" s="47">
        <v>0</v>
      </c>
      <c r="G32" s="47">
        <v>0</v>
      </c>
      <c r="H32" s="47">
        <f t="shared" si="9"/>
        <v>4.5</v>
      </c>
      <c r="I32" s="47">
        <f t="shared" si="9"/>
        <v>7.0962707072991469</v>
      </c>
      <c r="J32" s="47">
        <f t="shared" si="9"/>
        <v>3.1673666119735122</v>
      </c>
    </row>
    <row r="33" spans="1:10" ht="16" thickBot="1" x14ac:dyDescent="0.4">
      <c r="A33" s="63" t="s">
        <v>19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0" ht="16" thickBot="1" x14ac:dyDescent="0.4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" thickBot="1" x14ac:dyDescent="0.4">
      <c r="A35" s="21" t="s">
        <v>11</v>
      </c>
      <c r="B35" s="4">
        <v>692.32</v>
      </c>
      <c r="C35" s="4">
        <v>0</v>
      </c>
      <c r="D35" s="4">
        <v>1685.11</v>
      </c>
      <c r="E35" s="4">
        <v>0</v>
      </c>
      <c r="F35" s="4">
        <v>0</v>
      </c>
      <c r="G35" s="4">
        <v>0</v>
      </c>
      <c r="H35" s="4">
        <v>15</v>
      </c>
      <c r="I35" s="26">
        <v>2392.4299999999998</v>
      </c>
      <c r="J35" s="5">
        <v>1391.65</v>
      </c>
    </row>
    <row r="36" spans="1:10" ht="16" thickBot="1" x14ac:dyDescent="0.4">
      <c r="A36" s="22" t="s">
        <v>12</v>
      </c>
      <c r="B36" s="46">
        <v>7.21</v>
      </c>
      <c r="C36" s="46">
        <f t="shared" ref="C36:J36" si="10">(C35/C34)*100</f>
        <v>0</v>
      </c>
      <c r="D36" s="46">
        <f t="shared" si="10"/>
        <v>84.549733071087388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0.96105793257217542</v>
      </c>
      <c r="I36" s="46">
        <f t="shared" si="10"/>
        <v>12.78733597122725</v>
      </c>
      <c r="J36" s="46">
        <f t="shared" si="10"/>
        <v>26.243534112917068</v>
      </c>
    </row>
    <row r="37" spans="1:10" ht="16" thickBot="1" x14ac:dyDescent="0.4">
      <c r="A37" s="23" t="s">
        <v>13</v>
      </c>
      <c r="B37" s="6">
        <v>4826.42</v>
      </c>
      <c r="C37" s="7">
        <v>0</v>
      </c>
      <c r="D37" s="7">
        <v>9810.43</v>
      </c>
      <c r="E37" s="7">
        <v>0</v>
      </c>
      <c r="F37" s="7">
        <v>0</v>
      </c>
      <c r="G37" s="7">
        <v>0</v>
      </c>
      <c r="H37" s="8">
        <v>75</v>
      </c>
      <c r="I37" s="10">
        <v>14711.85</v>
      </c>
      <c r="J37" s="11">
        <v>4536.16</v>
      </c>
    </row>
    <row r="38" spans="1:10" ht="16" thickBot="1" x14ac:dyDescent="0.4">
      <c r="A38" s="24" t="s">
        <v>14</v>
      </c>
      <c r="B38" s="47">
        <v>6.97</v>
      </c>
      <c r="C38" s="47">
        <v>0</v>
      </c>
      <c r="D38" s="47">
        <f t="shared" ref="D38:J38" si="11">(D37/D35)</f>
        <v>5.8218335894986089</v>
      </c>
      <c r="E38" s="47">
        <v>0</v>
      </c>
      <c r="F38" s="47">
        <v>0</v>
      </c>
      <c r="G38" s="47">
        <v>0</v>
      </c>
      <c r="H38" s="47">
        <f t="shared" si="11"/>
        <v>5</v>
      </c>
      <c r="I38" s="47">
        <f t="shared" si="11"/>
        <v>6.1493335228198953</v>
      </c>
      <c r="J38" s="47">
        <f t="shared" si="11"/>
        <v>3.2595552042539429</v>
      </c>
    </row>
    <row r="39" spans="1:10" ht="16" thickBot="1" x14ac:dyDescent="0.4">
      <c r="A39" s="63" t="s">
        <v>20</v>
      </c>
      <c r="B39" s="64"/>
      <c r="C39" s="64"/>
      <c r="D39" s="64"/>
      <c r="E39" s="64"/>
      <c r="F39" s="64"/>
      <c r="G39" s="64"/>
      <c r="H39" s="64"/>
      <c r="I39" s="64"/>
      <c r="J39" s="64"/>
    </row>
    <row r="40" spans="1:10" ht="16" thickBot="1" x14ac:dyDescent="0.4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" thickBot="1" x14ac:dyDescent="0.4">
      <c r="A41" s="21" t="s">
        <v>11</v>
      </c>
      <c r="B41" s="27">
        <v>2778</v>
      </c>
      <c r="C41" s="27">
        <v>0</v>
      </c>
      <c r="D41" s="27">
        <v>15883.53</v>
      </c>
      <c r="E41" s="27">
        <v>0</v>
      </c>
      <c r="F41" s="27">
        <v>0</v>
      </c>
      <c r="G41" s="27">
        <v>0</v>
      </c>
      <c r="H41" s="27">
        <v>0</v>
      </c>
      <c r="I41" s="4">
        <v>18661.53</v>
      </c>
      <c r="J41" s="28">
        <v>12856.5</v>
      </c>
    </row>
    <row r="42" spans="1:10" ht="16" thickBot="1" x14ac:dyDescent="0.4">
      <c r="A42" s="22" t="s">
        <v>12</v>
      </c>
      <c r="B42" s="46">
        <f>(B41/B40)*100</f>
        <v>4.8634002520634878</v>
      </c>
      <c r="C42" s="46">
        <f t="shared" ref="C42:J42" si="12">(C41/C40)*100</f>
        <v>0</v>
      </c>
      <c r="D42" s="46">
        <f t="shared" si="12"/>
        <v>98.134499646905539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18.323100501428563</v>
      </c>
      <c r="J42" s="46">
        <f t="shared" si="12"/>
        <v>43.982115000410523</v>
      </c>
    </row>
    <row r="43" spans="1:10" ht="16" thickBot="1" x14ac:dyDescent="0.4">
      <c r="A43" s="23" t="s">
        <v>13</v>
      </c>
      <c r="B43" s="29">
        <v>17650</v>
      </c>
      <c r="C43" s="29">
        <v>0</v>
      </c>
      <c r="D43" s="29">
        <v>89330</v>
      </c>
      <c r="E43" s="29">
        <v>0</v>
      </c>
      <c r="F43" s="29">
        <v>0</v>
      </c>
      <c r="G43" s="29">
        <v>0</v>
      </c>
      <c r="H43" s="29">
        <v>0</v>
      </c>
      <c r="I43" s="10">
        <v>106980</v>
      </c>
      <c r="J43" s="9">
        <v>34304.6</v>
      </c>
    </row>
    <row r="44" spans="1:10" ht="16" thickBot="1" x14ac:dyDescent="0.4">
      <c r="A44" s="25" t="s">
        <v>14</v>
      </c>
      <c r="B44" s="47">
        <f t="shared" ref="B44:J44" si="13">(B43/B41)</f>
        <v>6.3534917206623467</v>
      </c>
      <c r="C44" s="47">
        <v>0</v>
      </c>
      <c r="D44" s="47">
        <f t="shared" si="13"/>
        <v>5.6240646757993966</v>
      </c>
      <c r="E44" s="47">
        <v>0</v>
      </c>
      <c r="F44" s="47">
        <v>0</v>
      </c>
      <c r="G44" s="47">
        <v>0</v>
      </c>
      <c r="H44" s="47">
        <v>0</v>
      </c>
      <c r="I44" s="47">
        <f t="shared" si="13"/>
        <v>5.7326489307146842</v>
      </c>
      <c r="J44" s="47">
        <f t="shared" si="13"/>
        <v>2.6682689690040058</v>
      </c>
    </row>
    <row r="45" spans="1:10" ht="16" thickBot="1" x14ac:dyDescent="0.4">
      <c r="A45" s="63" t="s">
        <v>21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6" thickBot="1" x14ac:dyDescent="0.4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" thickBot="1" x14ac:dyDescent="0.4">
      <c r="A47" s="21" t="s">
        <v>11</v>
      </c>
      <c r="B47" s="4">
        <v>3854.18</v>
      </c>
      <c r="C47" s="4">
        <v>0</v>
      </c>
      <c r="D47" s="4">
        <v>5061.01</v>
      </c>
      <c r="E47" s="4">
        <v>956.18</v>
      </c>
      <c r="F47" s="4">
        <v>0</v>
      </c>
      <c r="G47" s="4">
        <v>0</v>
      </c>
      <c r="H47" s="4">
        <v>260.04000000000002</v>
      </c>
      <c r="I47" s="4">
        <v>10131.41</v>
      </c>
      <c r="J47" s="5">
        <v>6256.93</v>
      </c>
    </row>
    <row r="48" spans="1:10" ht="16" thickBot="1" x14ac:dyDescent="0.4">
      <c r="A48" s="22" t="s">
        <v>12</v>
      </c>
      <c r="B48" s="46">
        <f>(B47/B46)*100</f>
        <v>8.6579695650865141</v>
      </c>
      <c r="C48" s="46">
        <f t="shared" ref="C48:J48" si="14">(C47/C46)*100</f>
        <v>0</v>
      </c>
      <c r="D48" s="46">
        <f t="shared" si="14"/>
        <v>86.280108902637167</v>
      </c>
      <c r="E48" s="46">
        <f t="shared" si="14"/>
        <v>5.7026712223784131</v>
      </c>
      <c r="F48" s="46">
        <f t="shared" si="14"/>
        <v>0</v>
      </c>
      <c r="G48" s="46">
        <f t="shared" si="14"/>
        <v>0</v>
      </c>
      <c r="H48" s="46">
        <f t="shared" si="14"/>
        <v>6.4397738501199839</v>
      </c>
      <c r="I48" s="46">
        <f t="shared" si="14"/>
        <v>12.604811904651708</v>
      </c>
      <c r="J48" s="46">
        <f t="shared" si="14"/>
        <v>27.949105882153248</v>
      </c>
    </row>
    <row r="49" spans="1:10" ht="16" thickBot="1" x14ac:dyDescent="0.4">
      <c r="A49" s="23" t="s">
        <v>13</v>
      </c>
      <c r="B49" s="6">
        <v>24842.959999999999</v>
      </c>
      <c r="C49" s="7">
        <v>0</v>
      </c>
      <c r="D49" s="7">
        <v>31437.82</v>
      </c>
      <c r="E49" s="7">
        <v>5609.99</v>
      </c>
      <c r="F49" s="7">
        <v>0</v>
      </c>
      <c r="G49" s="7">
        <v>0</v>
      </c>
      <c r="H49" s="8">
        <v>1394.86</v>
      </c>
      <c r="I49" s="10">
        <v>63285.63</v>
      </c>
      <c r="J49" s="11">
        <v>14810.87</v>
      </c>
    </row>
    <row r="50" spans="1:10" ht="16" thickBot="1" x14ac:dyDescent="0.4">
      <c r="A50" s="24" t="s">
        <v>14</v>
      </c>
      <c r="B50" s="47">
        <f t="shared" ref="B50:J50" si="15">(B49/B47)</f>
        <v>6.4457186742705321</v>
      </c>
      <c r="C50" s="47">
        <v>0</v>
      </c>
      <c r="D50" s="47">
        <f t="shared" si="15"/>
        <v>6.2117680067812548</v>
      </c>
      <c r="E50" s="47">
        <f t="shared" si="15"/>
        <v>5.8670856951619985</v>
      </c>
      <c r="F50" s="47">
        <v>0</v>
      </c>
      <c r="G50" s="47">
        <v>0</v>
      </c>
      <c r="H50" s="47">
        <f t="shared" si="15"/>
        <v>5.3640209198584827</v>
      </c>
      <c r="I50" s="47">
        <f t="shared" si="15"/>
        <v>6.2464780321791338</v>
      </c>
      <c r="J50" s="47">
        <f t="shared" si="15"/>
        <v>2.3671145433942846</v>
      </c>
    </row>
    <row r="51" spans="1:10" ht="16" thickBot="1" x14ac:dyDescent="0.4">
      <c r="A51" s="63" t="s">
        <v>22</v>
      </c>
      <c r="B51" s="64"/>
      <c r="C51" s="64"/>
      <c r="D51" s="64"/>
      <c r="E51" s="64"/>
      <c r="F51" s="64"/>
      <c r="G51" s="64"/>
      <c r="H51" s="64"/>
      <c r="I51" s="64"/>
      <c r="J51" s="64"/>
    </row>
    <row r="52" spans="1:10" ht="16" thickBot="1" x14ac:dyDescent="0.4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" thickBot="1" x14ac:dyDescent="0.4">
      <c r="A53" s="21" t="s">
        <v>11</v>
      </c>
      <c r="B53" s="30">
        <v>2069</v>
      </c>
      <c r="C53" s="30">
        <v>0</v>
      </c>
      <c r="D53" s="30">
        <v>13461.95</v>
      </c>
      <c r="E53" s="30">
        <v>0</v>
      </c>
      <c r="F53" s="30">
        <v>0</v>
      </c>
      <c r="G53" s="30">
        <v>0</v>
      </c>
      <c r="H53" s="30">
        <v>0</v>
      </c>
      <c r="I53" s="4">
        <v>14640.95</v>
      </c>
      <c r="J53" s="12">
        <v>1620.94</v>
      </c>
    </row>
    <row r="54" spans="1:10" ht="16" thickBot="1" x14ac:dyDescent="0.4">
      <c r="A54" s="22" t="s">
        <v>12</v>
      </c>
      <c r="B54" s="46">
        <f>(B53/B52)*100</f>
        <v>3.1484473923962182</v>
      </c>
      <c r="C54" s="46">
        <f t="shared" ref="C54:J54" si="16">(C53/C52)*100</f>
        <v>0</v>
      </c>
      <c r="D54" s="46">
        <f t="shared" si="16"/>
        <v>100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11.010283644555457</v>
      </c>
      <c r="J54" s="46">
        <f t="shared" si="16"/>
        <v>4.5529196080805097</v>
      </c>
    </row>
    <row r="55" spans="1:10" ht="16" thickBot="1" x14ac:dyDescent="0.4">
      <c r="A55" s="23" t="s">
        <v>13</v>
      </c>
      <c r="B55" s="6">
        <v>12473.6</v>
      </c>
      <c r="C55" s="7">
        <v>0</v>
      </c>
      <c r="D55" s="7">
        <v>86190</v>
      </c>
      <c r="E55" s="7">
        <v>0</v>
      </c>
      <c r="F55" s="7">
        <v>0</v>
      </c>
      <c r="G55" s="7">
        <v>0</v>
      </c>
      <c r="H55" s="8">
        <v>0</v>
      </c>
      <c r="I55" s="10">
        <v>93412.6</v>
      </c>
      <c r="J55" s="11">
        <v>6081.2</v>
      </c>
    </row>
    <row r="56" spans="1:10" ht="16" thickBot="1" x14ac:dyDescent="0.4">
      <c r="A56" s="24" t="s">
        <v>14</v>
      </c>
      <c r="B56" s="47">
        <f t="shared" ref="B56:J56" si="17">(B55/B53)</f>
        <v>6.0288061865635578</v>
      </c>
      <c r="C56" s="47">
        <v>0</v>
      </c>
      <c r="D56" s="47">
        <f t="shared" si="17"/>
        <v>6.4024899810205795</v>
      </c>
      <c r="E56" s="47">
        <v>0</v>
      </c>
      <c r="F56" s="47">
        <v>0</v>
      </c>
      <c r="G56" s="47">
        <v>0</v>
      </c>
      <c r="H56" s="47">
        <v>0</v>
      </c>
      <c r="I56" s="47">
        <f t="shared" si="17"/>
        <v>6.380228058971583</v>
      </c>
      <c r="J56" s="47">
        <f t="shared" si="17"/>
        <v>3.7516502769997655</v>
      </c>
    </row>
    <row r="57" spans="1:10" ht="16" thickBot="1" x14ac:dyDescent="0.4">
      <c r="A57" s="63" t="s">
        <v>23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16" thickBot="1" x14ac:dyDescent="0.4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" thickBot="1" x14ac:dyDescent="0.4">
      <c r="A59" s="32" t="s">
        <v>11</v>
      </c>
      <c r="B59" s="4">
        <v>49679.43</v>
      </c>
      <c r="C59" s="4">
        <v>1509.31</v>
      </c>
      <c r="D59" s="4">
        <v>10346.74</v>
      </c>
      <c r="E59" s="4">
        <v>8918.6299999999992</v>
      </c>
      <c r="F59" s="4">
        <v>172</v>
      </c>
      <c r="G59" s="4">
        <v>0</v>
      </c>
      <c r="H59" s="4">
        <v>297.18</v>
      </c>
      <c r="I59" s="4">
        <v>70923.289999999994</v>
      </c>
      <c r="J59" s="5">
        <v>21846.23</v>
      </c>
    </row>
    <row r="60" spans="1:10" ht="16" thickBot="1" x14ac:dyDescent="0.4">
      <c r="A60" s="33" t="s">
        <v>12</v>
      </c>
      <c r="B60" s="46">
        <f>(B59/B58)*100</f>
        <v>54.427905533632945</v>
      </c>
      <c r="C60" s="46">
        <f t="shared" ref="C60:J60" si="18">(C59/C58)*100</f>
        <v>17.141004354215546</v>
      </c>
      <c r="D60" s="46">
        <f t="shared" si="18"/>
        <v>97.045510395113737</v>
      </c>
      <c r="E60" s="46">
        <f t="shared" si="18"/>
        <v>35.379286926456103</v>
      </c>
      <c r="F60" s="46">
        <f t="shared" si="18"/>
        <v>8.5724396066645721</v>
      </c>
      <c r="G60" s="46">
        <f t="shared" si="18"/>
        <v>0</v>
      </c>
      <c r="H60" s="46">
        <f t="shared" si="18"/>
        <v>15.286801129612199</v>
      </c>
      <c r="I60" s="46">
        <f t="shared" si="18"/>
        <v>49.779756553749813</v>
      </c>
      <c r="J60" s="46">
        <f t="shared" si="18"/>
        <v>67.341834973243579</v>
      </c>
    </row>
    <row r="61" spans="1:10" ht="16" thickBot="1" x14ac:dyDescent="0.4">
      <c r="A61" s="34" t="s">
        <v>13</v>
      </c>
      <c r="B61" s="6">
        <v>325357.05</v>
      </c>
      <c r="C61" s="7">
        <v>8634.3799999999992</v>
      </c>
      <c r="D61" s="7">
        <v>62029.88</v>
      </c>
      <c r="E61" s="7">
        <v>53315.99</v>
      </c>
      <c r="F61" s="7">
        <v>688</v>
      </c>
      <c r="G61" s="7">
        <v>0</v>
      </c>
      <c r="H61" s="8">
        <v>1326.36</v>
      </c>
      <c r="I61" s="10">
        <v>451351.66</v>
      </c>
      <c r="J61" s="11">
        <v>60224.98</v>
      </c>
    </row>
    <row r="62" spans="1:10" ht="16" thickBot="1" x14ac:dyDescent="0.4">
      <c r="A62" s="52" t="s">
        <v>14</v>
      </c>
      <c r="B62" s="47">
        <f t="shared" ref="B62:J62" si="19">(B61/B59)</f>
        <v>6.549130092676184</v>
      </c>
      <c r="C62" s="47">
        <f t="shared" si="19"/>
        <v>5.7207465663117576</v>
      </c>
      <c r="D62" s="47">
        <f t="shared" si="19"/>
        <v>5.9951134366960028</v>
      </c>
      <c r="E62" s="47">
        <f t="shared" si="19"/>
        <v>5.9780470767371225</v>
      </c>
      <c r="F62" s="47">
        <f t="shared" si="19"/>
        <v>4</v>
      </c>
      <c r="G62" s="47">
        <v>0</v>
      </c>
      <c r="H62" s="47">
        <f t="shared" si="19"/>
        <v>4.463153644256006</v>
      </c>
      <c r="I62" s="47">
        <f t="shared" si="19"/>
        <v>6.3639413794819726</v>
      </c>
      <c r="J62" s="47">
        <f t="shared" si="19"/>
        <v>2.7567676436620876</v>
      </c>
    </row>
    <row r="63" spans="1:10" ht="16" thickBot="1" x14ac:dyDescent="0.4">
      <c r="A63" s="74" t="s">
        <v>24</v>
      </c>
      <c r="B63" s="75"/>
      <c r="C63" s="75"/>
      <c r="D63" s="75"/>
      <c r="E63" s="75"/>
      <c r="F63" s="75"/>
      <c r="G63" s="75"/>
      <c r="H63" s="75"/>
      <c r="I63" s="75"/>
      <c r="J63" s="78"/>
    </row>
    <row r="64" spans="1:10" ht="16" thickBot="1" x14ac:dyDescent="0.4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" thickBot="1" x14ac:dyDescent="0.4">
      <c r="A65" s="21" t="s">
        <v>11</v>
      </c>
      <c r="B65" s="4">
        <v>12156.21</v>
      </c>
      <c r="C65" s="4">
        <v>57.13</v>
      </c>
      <c r="D65" s="13">
        <v>2485.5300000000002</v>
      </c>
      <c r="E65" s="14">
        <v>12593.36</v>
      </c>
      <c r="F65" s="4">
        <v>34.06</v>
      </c>
      <c r="G65" s="4">
        <v>0</v>
      </c>
      <c r="H65" s="4">
        <v>0</v>
      </c>
      <c r="I65" s="4">
        <v>27326.29</v>
      </c>
      <c r="J65" s="5">
        <v>14418.2</v>
      </c>
    </row>
    <row r="66" spans="1:10" ht="16" thickBot="1" x14ac:dyDescent="0.4">
      <c r="A66" s="22" t="s">
        <v>12</v>
      </c>
      <c r="B66" s="46">
        <f>(B65/B64)*100</f>
        <v>30.695298619997963</v>
      </c>
      <c r="C66" s="46">
        <f t="shared" ref="C66:J66" si="20">(C65/C64)*100</f>
        <v>0.66397265543735839</v>
      </c>
      <c r="D66" s="46">
        <f t="shared" si="20"/>
        <v>82.223905679352143</v>
      </c>
      <c r="E66" s="46">
        <f t="shared" si="20"/>
        <v>39.123057183953577</v>
      </c>
      <c r="F66" s="46">
        <f t="shared" si="20"/>
        <v>3.2973522435742293</v>
      </c>
      <c r="G66" s="46">
        <f t="shared" si="20"/>
        <v>0</v>
      </c>
      <c r="H66" s="46">
        <f t="shared" si="20"/>
        <v>0</v>
      </c>
      <c r="I66" s="46">
        <f t="shared" si="20"/>
        <v>30.96742777025554</v>
      </c>
      <c r="J66" s="46">
        <f t="shared" si="20"/>
        <v>66.725625792812821</v>
      </c>
    </row>
    <row r="67" spans="1:10" ht="16" thickBot="1" x14ac:dyDescent="0.4">
      <c r="A67" s="23" t="s">
        <v>13</v>
      </c>
      <c r="B67" s="6">
        <v>91679.5</v>
      </c>
      <c r="C67" s="7">
        <v>345.12</v>
      </c>
      <c r="D67" s="7">
        <v>14578.39</v>
      </c>
      <c r="E67" s="7">
        <v>82757.279999999999</v>
      </c>
      <c r="F67" s="7">
        <v>182</v>
      </c>
      <c r="G67" s="7">
        <v>0</v>
      </c>
      <c r="H67" s="8">
        <v>0</v>
      </c>
      <c r="I67" s="10">
        <v>189542.29</v>
      </c>
      <c r="J67" s="11">
        <v>47769.94</v>
      </c>
    </row>
    <row r="68" spans="1:10" ht="16" thickBot="1" x14ac:dyDescent="0.4">
      <c r="A68" s="53" t="s">
        <v>14</v>
      </c>
      <c r="B68" s="47">
        <f t="shared" ref="B68:J68" si="21">(B67/B65)</f>
        <v>7.5417831709060641</v>
      </c>
      <c r="C68" s="47">
        <f t="shared" si="21"/>
        <v>6.0409592158235599</v>
      </c>
      <c r="D68" s="47">
        <f t="shared" si="21"/>
        <v>5.8653043817616357</v>
      </c>
      <c r="E68" s="47">
        <f t="shared" si="21"/>
        <v>6.5715011720462204</v>
      </c>
      <c r="F68" s="47">
        <f t="shared" si="21"/>
        <v>5.343511450381679</v>
      </c>
      <c r="G68" s="47">
        <v>0</v>
      </c>
      <c r="H68" s="47">
        <v>0</v>
      </c>
      <c r="I68" s="47">
        <f t="shared" si="21"/>
        <v>6.9362613805240301</v>
      </c>
      <c r="J68" s="47">
        <f t="shared" si="21"/>
        <v>3.3131694663688949</v>
      </c>
    </row>
    <row r="69" spans="1:10" ht="16" thickBot="1" x14ac:dyDescent="0.4">
      <c r="A69" s="76" t="s">
        <v>25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ht="16" thickBot="1" x14ac:dyDescent="0.4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" thickBot="1" x14ac:dyDescent="0.4">
      <c r="A71" s="21" t="s">
        <v>11</v>
      </c>
      <c r="B71" s="4">
        <v>14730.65</v>
      </c>
      <c r="C71" s="4">
        <v>357.81</v>
      </c>
      <c r="D71" s="4">
        <v>3203.63</v>
      </c>
      <c r="E71" s="4">
        <v>5648.99</v>
      </c>
      <c r="F71" s="4">
        <v>170.04</v>
      </c>
      <c r="G71" s="4">
        <v>38.49</v>
      </c>
      <c r="H71" s="4">
        <v>0</v>
      </c>
      <c r="I71" s="4">
        <v>24149.61</v>
      </c>
      <c r="J71" s="12">
        <v>9264.9599999999991</v>
      </c>
    </row>
    <row r="72" spans="1:10" ht="16" thickBot="1" x14ac:dyDescent="0.4">
      <c r="A72" s="22" t="s">
        <v>12</v>
      </c>
      <c r="B72" s="46">
        <f>(B71/B70)*100</f>
        <v>57.034882280241483</v>
      </c>
      <c r="C72" s="46">
        <f t="shared" ref="C72:J72" si="22">(C71/C70)*100</f>
        <v>7.5577748065724188</v>
      </c>
      <c r="D72" s="46">
        <f t="shared" si="22"/>
        <v>98.386447882020903</v>
      </c>
      <c r="E72" s="46">
        <f t="shared" si="22"/>
        <v>70.07246664450409</v>
      </c>
      <c r="F72" s="46">
        <f t="shared" si="22"/>
        <v>55.635899617184172</v>
      </c>
      <c r="G72" s="46">
        <f t="shared" si="22"/>
        <v>2.5258391573973817</v>
      </c>
      <c r="H72" s="46">
        <f t="shared" si="22"/>
        <v>0</v>
      </c>
      <c r="I72" s="46">
        <f t="shared" si="22"/>
        <v>54.490114340833848</v>
      </c>
      <c r="J72" s="46">
        <f t="shared" si="22"/>
        <v>73.751277618042337</v>
      </c>
    </row>
    <row r="73" spans="1:10" ht="16" thickBot="1" x14ac:dyDescent="0.4">
      <c r="A73" s="23" t="s">
        <v>13</v>
      </c>
      <c r="B73" s="6">
        <v>103154.68</v>
      </c>
      <c r="C73" s="7">
        <v>2215.65</v>
      </c>
      <c r="D73" s="7">
        <v>18467.009999999998</v>
      </c>
      <c r="E73" s="7">
        <v>36703.620000000003</v>
      </c>
      <c r="F73" s="7">
        <v>1202.76</v>
      </c>
      <c r="G73" s="7">
        <v>148.19</v>
      </c>
      <c r="H73" s="8">
        <v>0</v>
      </c>
      <c r="I73" s="10">
        <v>161953.76</v>
      </c>
      <c r="J73" s="9">
        <v>28895.56</v>
      </c>
    </row>
    <row r="74" spans="1:10" ht="16" thickBot="1" x14ac:dyDescent="0.4">
      <c r="A74" s="50" t="s">
        <v>14</v>
      </c>
      <c r="B74" s="47">
        <f t="shared" ref="B74:J74" si="23">(B73/B71)</f>
        <v>7.0027242518150929</v>
      </c>
      <c r="C74" s="47">
        <f t="shared" si="23"/>
        <v>6.1922528716357848</v>
      </c>
      <c r="D74" s="47">
        <f t="shared" si="23"/>
        <v>5.7644016318988145</v>
      </c>
      <c r="E74" s="47">
        <f t="shared" si="23"/>
        <v>6.4973774072887371</v>
      </c>
      <c r="F74" s="47">
        <f t="shared" si="23"/>
        <v>7.0733944954128445</v>
      </c>
      <c r="G74" s="47">
        <f t="shared" si="23"/>
        <v>3.8500909327097945</v>
      </c>
      <c r="H74" s="47">
        <v>0</v>
      </c>
      <c r="I74" s="47">
        <f t="shared" si="23"/>
        <v>6.7062681343508244</v>
      </c>
      <c r="J74" s="47">
        <f t="shared" si="23"/>
        <v>3.1188002970331232</v>
      </c>
    </row>
    <row r="75" spans="1:10" ht="16" thickBot="1" x14ac:dyDescent="0.4">
      <c r="A75" s="74" t="s">
        <v>26</v>
      </c>
      <c r="B75" s="75"/>
      <c r="C75" s="75"/>
      <c r="D75" s="75"/>
      <c r="E75" s="75"/>
      <c r="F75" s="75"/>
      <c r="G75" s="75"/>
      <c r="H75" s="75"/>
      <c r="I75" s="75"/>
      <c r="J75" s="75"/>
    </row>
    <row r="76" spans="1:10" ht="16" thickBot="1" x14ac:dyDescent="0.4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" thickBot="1" x14ac:dyDescent="0.4">
      <c r="A77" s="21" t="s">
        <v>11</v>
      </c>
      <c r="B77" s="49">
        <v>4814.8500000000004</v>
      </c>
      <c r="C77" s="4">
        <v>80</v>
      </c>
      <c r="D77" s="4">
        <v>3622.22</v>
      </c>
      <c r="E77" s="4">
        <v>843.65</v>
      </c>
      <c r="F77" s="4">
        <v>59.33</v>
      </c>
      <c r="G77" s="4">
        <v>0</v>
      </c>
      <c r="H77" s="4">
        <v>82.65</v>
      </c>
      <c r="I77" s="4">
        <v>9502.7000000000007</v>
      </c>
      <c r="J77" s="5">
        <v>4353.08</v>
      </c>
    </row>
    <row r="78" spans="1:10" ht="16" thickBot="1" x14ac:dyDescent="0.4">
      <c r="A78" s="22" t="s">
        <v>12</v>
      </c>
      <c r="B78" s="46">
        <f>(B77/B76)*100</f>
        <v>13.293915117847396</v>
      </c>
      <c r="C78" s="46">
        <f t="shared" ref="C78:J78" si="24">(C77/C76)*100</f>
        <v>2.1425089851470567</v>
      </c>
      <c r="D78" s="46">
        <f t="shared" si="24"/>
        <v>81.632827835509246</v>
      </c>
      <c r="E78" s="46">
        <f t="shared" si="24"/>
        <v>6.9623078897353308</v>
      </c>
      <c r="F78" s="46">
        <f t="shared" si="24"/>
        <v>9.2270606531881807</v>
      </c>
      <c r="G78" s="46">
        <f t="shared" si="24"/>
        <v>0</v>
      </c>
      <c r="H78" s="46">
        <f t="shared" si="24"/>
        <v>7.8394733846795921</v>
      </c>
      <c r="I78" s="46">
        <f t="shared" si="24"/>
        <v>15.502486136966173</v>
      </c>
      <c r="J78" s="46">
        <f t="shared" si="24"/>
        <v>25.198128438051544</v>
      </c>
    </row>
    <row r="79" spans="1:10" ht="16" thickBot="1" x14ac:dyDescent="0.4">
      <c r="A79" s="23" t="s">
        <v>13</v>
      </c>
      <c r="B79" s="6">
        <v>32703.53</v>
      </c>
      <c r="C79" s="7">
        <v>548</v>
      </c>
      <c r="D79" s="7">
        <v>21357.86</v>
      </c>
      <c r="E79" s="7">
        <v>4602.3900000000003</v>
      </c>
      <c r="F79" s="7">
        <v>296.64999999999998</v>
      </c>
      <c r="G79" s="7">
        <v>0</v>
      </c>
      <c r="H79" s="8">
        <v>423.39</v>
      </c>
      <c r="I79" s="10">
        <v>59931.82</v>
      </c>
      <c r="J79" s="9">
        <v>14250.38</v>
      </c>
    </row>
    <row r="80" spans="1:10" ht="16" thickBot="1" x14ac:dyDescent="0.4">
      <c r="A80" s="24" t="s">
        <v>14</v>
      </c>
      <c r="B80" s="47">
        <f t="shared" ref="B80:J80" si="25">(B79/B77)</f>
        <v>6.7922219799162997</v>
      </c>
      <c r="C80" s="47">
        <f t="shared" si="25"/>
        <v>6.85</v>
      </c>
      <c r="D80" s="47">
        <f t="shared" si="25"/>
        <v>5.8963453351811879</v>
      </c>
      <c r="E80" s="47">
        <f t="shared" si="25"/>
        <v>5.4553310021928532</v>
      </c>
      <c r="F80" s="47">
        <f t="shared" si="25"/>
        <v>5</v>
      </c>
      <c r="G80" s="47">
        <v>0</v>
      </c>
      <c r="H80" s="47">
        <f t="shared" si="25"/>
        <v>5.1226860254083482</v>
      </c>
      <c r="I80" s="47">
        <f t="shared" si="25"/>
        <v>6.3068201668999331</v>
      </c>
      <c r="J80" s="47">
        <f t="shared" si="25"/>
        <v>3.273631543642662</v>
      </c>
    </row>
    <row r="81" spans="1:10" ht="15.5" x14ac:dyDescent="0.3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5" x14ac:dyDescent="0.3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3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3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" thickBot="1" x14ac:dyDescent="0.4">
      <c r="A85" s="66" t="s">
        <v>31</v>
      </c>
      <c r="B85" s="66"/>
      <c r="C85" s="66"/>
      <c r="D85" s="66"/>
      <c r="E85" s="66"/>
      <c r="F85" s="66"/>
      <c r="G85" s="66"/>
      <c r="H85" s="66"/>
      <c r="I85" s="66"/>
      <c r="J85" s="66"/>
    </row>
    <row r="86" spans="1:10" ht="16" thickBot="1" x14ac:dyDescent="0.4">
      <c r="A86" s="71" t="s">
        <v>29</v>
      </c>
      <c r="B86" s="72"/>
      <c r="C86" s="72"/>
      <c r="D86" s="72"/>
      <c r="E86" s="72"/>
      <c r="F86" s="72"/>
      <c r="G86" s="72"/>
      <c r="H86" s="72"/>
      <c r="I86" s="72"/>
      <c r="J86" s="73"/>
    </row>
    <row r="87" spans="1:10" ht="16.5" thickTop="1" thickBot="1" x14ac:dyDescent="0.4">
      <c r="A87" s="15" t="s">
        <v>41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5.5" thickTop="1" thickBot="1" x14ac:dyDescent="0.4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" thickBot="1" x14ac:dyDescent="0.4">
      <c r="A89" s="43" t="s">
        <v>11</v>
      </c>
      <c r="B89" s="49">
        <f>B5+B11+B17+B23+B29+B35+B41+B47+B53+B59+B65+B71+B77</f>
        <v>139222.76</v>
      </c>
      <c r="C89" s="49">
        <f t="shared" ref="C89:J89" si="26">C5+C11+C17+C23+C29+C35+C41+C47+C53+C59+C65+C71+C77</f>
        <v>2342.25</v>
      </c>
      <c r="D89" s="49">
        <f t="shared" si="26"/>
        <v>103944.46</v>
      </c>
      <c r="E89" s="49">
        <f t="shared" si="26"/>
        <v>34102.36</v>
      </c>
      <c r="F89" s="49">
        <f t="shared" si="26"/>
        <v>524.88</v>
      </c>
      <c r="G89" s="49">
        <f t="shared" si="26"/>
        <v>38.49</v>
      </c>
      <c r="H89" s="49">
        <f t="shared" si="26"/>
        <v>1219.94</v>
      </c>
      <c r="I89" s="49">
        <f t="shared" si="26"/>
        <v>282188.95</v>
      </c>
      <c r="J89" s="49">
        <f t="shared" si="26"/>
        <v>148534.68999999997</v>
      </c>
    </row>
    <row r="90" spans="1:10" ht="15" thickBot="1" x14ac:dyDescent="0.4">
      <c r="A90" s="44" t="s">
        <v>12</v>
      </c>
      <c r="B90" s="46">
        <f>(B89/B88)*100</f>
        <v>19.621616978323843</v>
      </c>
      <c r="C90" s="46">
        <f t="shared" ref="C90:J90" si="27">(C89/C88)*100</f>
        <v>3.1127321342664334</v>
      </c>
      <c r="D90" s="46">
        <f t="shared" si="27"/>
        <v>93.638562370119701</v>
      </c>
      <c r="E90" s="46">
        <f t="shared" si="27"/>
        <v>15.807375108824626</v>
      </c>
      <c r="F90" s="46">
        <f t="shared" si="27"/>
        <v>2.0866752617587183</v>
      </c>
      <c r="G90" s="46">
        <f t="shared" si="27"/>
        <v>6.6689271829041219E-2</v>
      </c>
      <c r="H90" s="46">
        <f t="shared" si="27"/>
        <v>2.9859426166612533</v>
      </c>
      <c r="I90" s="46">
        <f t="shared" si="27"/>
        <v>22.844617794011747</v>
      </c>
      <c r="J90" s="46">
        <f t="shared" si="27"/>
        <v>43.391203680373991</v>
      </c>
    </row>
    <row r="91" spans="1:10" ht="15" thickBot="1" x14ac:dyDescent="0.4">
      <c r="A91" s="45" t="s">
        <v>13</v>
      </c>
      <c r="B91" s="49">
        <f>B7+B13+B19+B25+B31+B37+B43+B49+B55+B61+B67+B73+B79</f>
        <v>957008.85999999987</v>
      </c>
      <c r="C91" s="49">
        <f t="shared" ref="C91:J91" si="28">C7+C13+C19+C25+C31+C37+C43+C49+C55+C61+C67+C73+C79</f>
        <v>13552.15</v>
      </c>
      <c r="D91" s="49">
        <f t="shared" si="28"/>
        <v>631491.02999999991</v>
      </c>
      <c r="E91" s="49">
        <f t="shared" si="28"/>
        <v>213489.16</v>
      </c>
      <c r="F91" s="49">
        <f t="shared" si="28"/>
        <v>2799.0499999999997</v>
      </c>
      <c r="G91" s="49">
        <f t="shared" si="28"/>
        <v>148.19</v>
      </c>
      <c r="H91" s="49">
        <f t="shared" si="28"/>
        <v>6206.15</v>
      </c>
      <c r="I91" s="49">
        <f t="shared" si="28"/>
        <v>1821597.53</v>
      </c>
      <c r="J91" s="49">
        <f t="shared" si="28"/>
        <v>449861.63</v>
      </c>
    </row>
    <row r="92" spans="1:10" ht="15" thickBot="1" x14ac:dyDescent="0.4">
      <c r="A92" s="44" t="s">
        <v>14</v>
      </c>
      <c r="B92" s="47">
        <f t="shared" ref="B92:J92" si="29">(B91/B89)</f>
        <v>6.8739397207755388</v>
      </c>
      <c r="C92" s="47">
        <f t="shared" si="29"/>
        <v>5.7859536770199593</v>
      </c>
      <c r="D92" s="47">
        <f t="shared" si="29"/>
        <v>6.0752735643631208</v>
      </c>
      <c r="E92" s="47">
        <f t="shared" si="29"/>
        <v>6.2602459184642942</v>
      </c>
      <c r="F92" s="47">
        <f t="shared" si="29"/>
        <v>5.3327427221460137</v>
      </c>
      <c r="G92" s="47">
        <f t="shared" si="29"/>
        <v>3.8500909327097945</v>
      </c>
      <c r="H92" s="47">
        <f t="shared" si="29"/>
        <v>5.0872583897568724</v>
      </c>
      <c r="I92" s="47">
        <f t="shared" si="29"/>
        <v>6.4552404691962604</v>
      </c>
      <c r="J92" s="47">
        <f t="shared" si="29"/>
        <v>3.028663741783149</v>
      </c>
    </row>
    <row r="93" spans="1:10" x14ac:dyDescent="0.3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7D7410B-4497-4C02-BD45-8C729FF14985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9CC0CC97-693C-41CF-BD12-872110E1B264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A45" workbookViewId="0">
      <selection activeCell="H20" sqref="H20"/>
    </sheetView>
  </sheetViews>
  <sheetFormatPr defaultRowHeight="14.5" x14ac:dyDescent="0.35"/>
  <cols>
    <col min="1" max="1" width="34.453125" customWidth="1"/>
    <col min="2" max="10" width="16" bestFit="1" customWidth="1"/>
  </cols>
  <sheetData>
    <row r="1" spans="1:10" ht="16" thickBot="1" x14ac:dyDescent="0.4">
      <c r="A1" s="66" t="s">
        <v>30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6" thickBot="1" x14ac:dyDescent="0.4">
      <c r="A2" s="1" t="s">
        <v>42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6.5" thickTop="1" thickBot="1" x14ac:dyDescent="0.4">
      <c r="A3" s="67" t="s">
        <v>9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6" thickBot="1" x14ac:dyDescent="0.4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f>SUM(B4:H4)</f>
        <v>251182.06</v>
      </c>
      <c r="J4" s="55">
        <v>80752.240000000005</v>
      </c>
    </row>
    <row r="5" spans="1:10" ht="16" thickBot="1" x14ac:dyDescent="0.4">
      <c r="A5" s="21" t="s">
        <v>11</v>
      </c>
      <c r="B5" s="4"/>
      <c r="C5" s="4"/>
      <c r="D5" s="4"/>
      <c r="E5" s="4"/>
      <c r="F5" s="4"/>
      <c r="G5" s="4"/>
      <c r="H5" s="4"/>
      <c r="I5" s="4"/>
      <c r="J5" s="5"/>
    </row>
    <row r="6" spans="1:10" ht="16" thickBot="1" x14ac:dyDescent="0.4">
      <c r="A6" s="22" t="s">
        <v>12</v>
      </c>
      <c r="B6" s="56">
        <f>(B5/B4)*100</f>
        <v>0</v>
      </c>
      <c r="C6" s="56">
        <f>(C5/C4)*100</f>
        <v>0</v>
      </c>
      <c r="D6" s="56">
        <f>(D5/D4)*100</f>
        <v>0</v>
      </c>
      <c r="E6" s="56">
        <f t="shared" ref="E6:J6" si="0">(E5/E4)*100</f>
        <v>0</v>
      </c>
      <c r="F6" s="56">
        <f t="shared" si="0"/>
        <v>0</v>
      </c>
      <c r="G6" s="56">
        <f t="shared" si="0"/>
        <v>0</v>
      </c>
      <c r="H6" s="56">
        <f t="shared" si="0"/>
        <v>0</v>
      </c>
      <c r="I6" s="56">
        <f t="shared" si="0"/>
        <v>0</v>
      </c>
      <c r="J6" s="56">
        <f t="shared" si="0"/>
        <v>0</v>
      </c>
    </row>
    <row r="7" spans="1:10" ht="16" thickBot="1" x14ac:dyDescent="0.4">
      <c r="A7" s="23" t="s">
        <v>13</v>
      </c>
      <c r="B7" s="6"/>
      <c r="C7" s="7"/>
      <c r="D7" s="7"/>
      <c r="E7" s="7"/>
      <c r="F7" s="7"/>
      <c r="G7" s="7"/>
      <c r="H7" s="8"/>
      <c r="I7" s="10"/>
      <c r="J7" s="9"/>
    </row>
    <row r="8" spans="1:10" ht="16" thickBot="1" x14ac:dyDescent="0.4">
      <c r="A8" s="50" t="s">
        <v>14</v>
      </c>
      <c r="B8" s="47" t="e">
        <f t="shared" ref="B8:J8" si="1">(B7/B5)</f>
        <v>#DIV/0!</v>
      </c>
      <c r="C8" s="47" t="e">
        <f t="shared" si="1"/>
        <v>#DIV/0!</v>
      </c>
      <c r="D8" s="47" t="e">
        <f t="shared" si="1"/>
        <v>#DIV/0!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 t="e">
        <f t="shared" si="1"/>
        <v>#DIV/0!</v>
      </c>
      <c r="J8" s="47" t="e">
        <f t="shared" si="1"/>
        <v>#DIV/0!</v>
      </c>
    </row>
    <row r="9" spans="1:10" ht="16" thickBot="1" x14ac:dyDescent="0.4">
      <c r="A9" s="74" t="s">
        <v>15</v>
      </c>
      <c r="B9" s="75"/>
      <c r="C9" s="75"/>
      <c r="D9" s="75"/>
      <c r="E9" s="75"/>
      <c r="F9" s="75"/>
      <c r="G9" s="75"/>
      <c r="H9" s="75"/>
      <c r="I9" s="75"/>
      <c r="J9" s="75"/>
    </row>
    <row r="10" spans="1:10" ht="16" thickBot="1" x14ac:dyDescent="0.4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" thickBot="1" x14ac:dyDescent="0.4">
      <c r="A11" s="21" t="s">
        <v>11</v>
      </c>
      <c r="B11" s="4"/>
      <c r="C11" s="4"/>
      <c r="D11" s="49"/>
      <c r="E11" s="4"/>
      <c r="F11" s="4"/>
      <c r="G11" s="4"/>
      <c r="H11" s="4"/>
      <c r="I11" s="4"/>
      <c r="J11" s="5"/>
    </row>
    <row r="12" spans="1:10" ht="16" thickBot="1" x14ac:dyDescent="0.4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>(D11/D10)*100</f>
        <v>0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0</v>
      </c>
      <c r="J12" s="46">
        <f t="shared" si="2"/>
        <v>0</v>
      </c>
    </row>
    <row r="13" spans="1:10" ht="16" thickBot="1" x14ac:dyDescent="0.4">
      <c r="A13" s="23" t="s">
        <v>13</v>
      </c>
      <c r="B13" s="6"/>
      <c r="C13" s="7"/>
      <c r="D13" s="7"/>
      <c r="E13" s="7"/>
      <c r="F13" s="7"/>
      <c r="G13" s="7"/>
      <c r="H13" s="8"/>
      <c r="I13" s="10"/>
      <c r="J13" s="11"/>
    </row>
    <row r="14" spans="1:10" ht="16" thickBot="1" x14ac:dyDescent="0.4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 t="e">
        <f t="shared" si="3"/>
        <v>#DIV/0!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 t="e">
        <f t="shared" si="3"/>
        <v>#DIV/0!</v>
      </c>
      <c r="J14" s="47" t="e">
        <f t="shared" si="3"/>
        <v>#DIV/0!</v>
      </c>
    </row>
    <row r="15" spans="1:10" ht="16" thickBot="1" x14ac:dyDescent="0.4">
      <c r="A15" s="74" t="s">
        <v>16</v>
      </c>
      <c r="B15" s="75"/>
      <c r="C15" s="75"/>
      <c r="D15" s="75"/>
      <c r="E15" s="75"/>
      <c r="F15" s="75"/>
      <c r="G15" s="75"/>
      <c r="H15" s="75"/>
      <c r="I15" s="75"/>
      <c r="J15" s="75"/>
    </row>
    <row r="16" spans="1:10" ht="16" thickBot="1" x14ac:dyDescent="0.4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" thickBot="1" x14ac:dyDescent="0.4">
      <c r="A17" s="21" t="s">
        <v>11</v>
      </c>
      <c r="B17" s="4"/>
      <c r="C17" s="4"/>
      <c r="D17" s="4"/>
      <c r="E17" s="4"/>
      <c r="F17" s="4"/>
      <c r="G17" s="4"/>
      <c r="H17" s="4"/>
      <c r="I17" s="4"/>
      <c r="J17" s="5"/>
    </row>
    <row r="18" spans="1:10" ht="16" thickBot="1" x14ac:dyDescent="0.4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0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</v>
      </c>
      <c r="J18" s="46">
        <f t="shared" si="4"/>
        <v>0</v>
      </c>
    </row>
    <row r="19" spans="1:10" ht="16" thickBot="1" x14ac:dyDescent="0.4">
      <c r="A19" s="23" t="s">
        <v>13</v>
      </c>
      <c r="B19" s="6"/>
      <c r="C19" s="7"/>
      <c r="D19" s="7"/>
      <c r="E19" s="7"/>
      <c r="F19" s="7"/>
      <c r="G19" s="7"/>
      <c r="H19" s="8"/>
      <c r="I19" s="10"/>
      <c r="J19" s="11"/>
    </row>
    <row r="20" spans="1:10" ht="16" thickBot="1" x14ac:dyDescent="0.4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 t="e">
        <f t="shared" si="5"/>
        <v>#DIV/0!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 t="e">
        <f t="shared" si="5"/>
        <v>#DIV/0!</v>
      </c>
      <c r="J20" s="47" t="e">
        <f t="shared" si="5"/>
        <v>#DIV/0!</v>
      </c>
    </row>
    <row r="21" spans="1:10" ht="16" thickBot="1" x14ac:dyDescent="0.4">
      <c r="A21" s="69" t="s">
        <v>17</v>
      </c>
      <c r="B21" s="70"/>
      <c r="C21" s="70"/>
      <c r="D21" s="70"/>
      <c r="E21" s="70"/>
      <c r="F21" s="70"/>
      <c r="G21" s="70"/>
      <c r="H21" s="70"/>
      <c r="I21" s="70"/>
      <c r="J21" s="70"/>
    </row>
    <row r="22" spans="1:10" ht="16" thickBot="1" x14ac:dyDescent="0.4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" thickBot="1" x14ac:dyDescent="0.4">
      <c r="A23" s="21" t="s">
        <v>11</v>
      </c>
      <c r="B23" s="4">
        <v>0</v>
      </c>
      <c r="C23" s="4">
        <v>0</v>
      </c>
      <c r="D23" s="4"/>
      <c r="E23" s="4">
        <v>0</v>
      </c>
      <c r="F23" s="4">
        <v>0</v>
      </c>
      <c r="G23" s="4">
        <v>0</v>
      </c>
      <c r="H23" s="4">
        <v>0</v>
      </c>
      <c r="I23" s="4"/>
      <c r="J23" s="5"/>
    </row>
    <row r="24" spans="1:10" ht="16" thickBot="1" x14ac:dyDescent="0.4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" thickBot="1" x14ac:dyDescent="0.4">
      <c r="A25" s="23" t="s">
        <v>13</v>
      </c>
      <c r="B25" s="6">
        <v>0</v>
      </c>
      <c r="C25" s="7">
        <v>0</v>
      </c>
      <c r="D25" s="7"/>
      <c r="E25" s="7">
        <v>0</v>
      </c>
      <c r="F25" s="7">
        <v>0</v>
      </c>
      <c r="G25" s="7">
        <v>0</v>
      </c>
      <c r="H25" s="8">
        <v>0</v>
      </c>
      <c r="I25" s="10"/>
      <c r="J25" s="9"/>
    </row>
    <row r="26" spans="1:10" ht="16" thickBot="1" x14ac:dyDescent="0.4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" thickBot="1" x14ac:dyDescent="0.4">
      <c r="A27" s="63" t="s">
        <v>18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6" thickBot="1" x14ac:dyDescent="0.4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" thickBot="1" x14ac:dyDescent="0.4">
      <c r="A29" s="21" t="s">
        <v>11</v>
      </c>
      <c r="B29" s="4"/>
      <c r="C29" s="4"/>
      <c r="D29" s="4"/>
      <c r="E29" s="4"/>
      <c r="F29" s="4"/>
      <c r="G29" s="4"/>
      <c r="H29" s="4"/>
      <c r="I29" s="4"/>
      <c r="J29" s="5"/>
    </row>
    <row r="30" spans="1:10" ht="16" thickBot="1" x14ac:dyDescent="0.4">
      <c r="A30" s="22" t="s">
        <v>12</v>
      </c>
      <c r="B30" s="46">
        <f t="shared" ref="B30:J30" si="8">(B29/B28)*100</f>
        <v>0</v>
      </c>
      <c r="C30" s="46">
        <f t="shared" si="8"/>
        <v>0</v>
      </c>
      <c r="D30" s="46">
        <f t="shared" si="8"/>
        <v>0</v>
      </c>
      <c r="E30" s="46">
        <f t="shared" si="8"/>
        <v>0</v>
      </c>
      <c r="F30" s="46">
        <f t="shared" si="8"/>
        <v>0</v>
      </c>
      <c r="G30" s="46">
        <f t="shared" si="8"/>
        <v>0</v>
      </c>
      <c r="H30" s="46">
        <f t="shared" si="8"/>
        <v>0</v>
      </c>
      <c r="I30" s="46">
        <f t="shared" si="8"/>
        <v>0</v>
      </c>
      <c r="J30" s="46">
        <f t="shared" si="8"/>
        <v>0</v>
      </c>
    </row>
    <row r="31" spans="1:10" ht="16" thickBot="1" x14ac:dyDescent="0.4">
      <c r="A31" s="23" t="s">
        <v>13</v>
      </c>
      <c r="B31" s="6"/>
      <c r="C31" s="7"/>
      <c r="D31" s="7"/>
      <c r="E31" s="7"/>
      <c r="F31" s="7"/>
      <c r="G31" s="7"/>
      <c r="H31" s="8"/>
      <c r="I31" s="10"/>
      <c r="J31" s="11"/>
    </row>
    <row r="32" spans="1:10" ht="16" thickBot="1" x14ac:dyDescent="0.4">
      <c r="A32" s="24" t="s">
        <v>14</v>
      </c>
      <c r="B32" s="47" t="e">
        <f t="shared" ref="B32:J32" si="9">(B31/B29)</f>
        <v>#DIV/0!</v>
      </c>
      <c r="C32" s="47" t="e">
        <f t="shared" si="9"/>
        <v>#DIV/0!</v>
      </c>
      <c r="D32" s="47" t="e">
        <f t="shared" si="9"/>
        <v>#DIV/0!</v>
      </c>
      <c r="E32" s="47" t="e">
        <f t="shared" si="9"/>
        <v>#DIV/0!</v>
      </c>
      <c r="F32" s="47" t="e">
        <f t="shared" si="9"/>
        <v>#DIV/0!</v>
      </c>
      <c r="G32" s="47" t="e">
        <f t="shared" si="9"/>
        <v>#DIV/0!</v>
      </c>
      <c r="H32" s="47" t="e">
        <f t="shared" si="9"/>
        <v>#DIV/0!</v>
      </c>
      <c r="I32" s="47" t="e">
        <f t="shared" si="9"/>
        <v>#DIV/0!</v>
      </c>
      <c r="J32" s="47" t="e">
        <f t="shared" si="9"/>
        <v>#DIV/0!</v>
      </c>
    </row>
    <row r="33" spans="1:10" ht="16" thickBot="1" x14ac:dyDescent="0.4">
      <c r="A33" s="63" t="s">
        <v>19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0" ht="16" thickBot="1" x14ac:dyDescent="0.4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" thickBot="1" x14ac:dyDescent="0.4">
      <c r="A35" s="21" t="s">
        <v>11</v>
      </c>
      <c r="B35" s="4"/>
      <c r="C35" s="4"/>
      <c r="D35" s="4"/>
      <c r="E35" s="4"/>
      <c r="F35" s="4"/>
      <c r="G35" s="4"/>
      <c r="H35" s="4"/>
      <c r="I35" s="26"/>
      <c r="J35" s="5"/>
    </row>
    <row r="36" spans="1:10" ht="16" thickBot="1" x14ac:dyDescent="0.4">
      <c r="A36" s="22" t="s">
        <v>12</v>
      </c>
      <c r="B36" s="46">
        <f t="shared" ref="B36:J36" si="10">(B35/B34)*100</f>
        <v>0</v>
      </c>
      <c r="C36" s="46">
        <f t="shared" si="10"/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" thickBot="1" x14ac:dyDescent="0.4">
      <c r="A37" s="23" t="s">
        <v>13</v>
      </c>
      <c r="B37" s="6"/>
      <c r="C37" s="7"/>
      <c r="D37" s="7"/>
      <c r="E37" s="7"/>
      <c r="F37" s="7"/>
      <c r="G37" s="7"/>
      <c r="H37" s="8"/>
      <c r="I37" s="10"/>
      <c r="J37" s="11"/>
    </row>
    <row r="38" spans="1:10" ht="16" thickBot="1" x14ac:dyDescent="0.4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" thickBot="1" x14ac:dyDescent="0.4">
      <c r="A39" s="63" t="s">
        <v>20</v>
      </c>
      <c r="B39" s="64"/>
      <c r="C39" s="64"/>
      <c r="D39" s="64"/>
      <c r="E39" s="64"/>
      <c r="F39" s="64"/>
      <c r="G39" s="64"/>
      <c r="H39" s="64"/>
      <c r="I39" s="64"/>
      <c r="J39" s="64"/>
    </row>
    <row r="40" spans="1:10" ht="16" thickBot="1" x14ac:dyDescent="0.4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" thickBot="1" x14ac:dyDescent="0.4">
      <c r="A41" s="21" t="s">
        <v>11</v>
      </c>
      <c r="B41" s="27"/>
      <c r="C41" s="27"/>
      <c r="D41" s="27"/>
      <c r="E41" s="27"/>
      <c r="F41" s="27"/>
      <c r="G41" s="27"/>
      <c r="H41" s="27"/>
      <c r="I41" s="4"/>
      <c r="J41" s="28"/>
    </row>
    <row r="42" spans="1:10" ht="16" thickBot="1" x14ac:dyDescent="0.4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" thickBot="1" x14ac:dyDescent="0.4">
      <c r="A43" s="23" t="s">
        <v>13</v>
      </c>
      <c r="B43" s="29"/>
      <c r="C43" s="29"/>
      <c r="D43" s="29"/>
      <c r="E43" s="29"/>
      <c r="F43" s="29"/>
      <c r="G43" s="29"/>
      <c r="H43" s="29"/>
      <c r="I43" s="10"/>
      <c r="J43" s="9"/>
    </row>
    <row r="44" spans="1:10" ht="16" thickBot="1" x14ac:dyDescent="0.4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" thickBot="1" x14ac:dyDescent="0.4">
      <c r="A45" s="63" t="s">
        <v>21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6" thickBot="1" x14ac:dyDescent="0.4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" thickBot="1" x14ac:dyDescent="0.4">
      <c r="A47" s="21" t="s">
        <v>11</v>
      </c>
      <c r="B47" s="4"/>
      <c r="C47" s="4"/>
      <c r="D47" s="4"/>
      <c r="E47" s="4"/>
      <c r="F47" s="4"/>
      <c r="G47" s="4"/>
      <c r="H47" s="4"/>
      <c r="I47" s="4"/>
      <c r="J47" s="5"/>
    </row>
    <row r="48" spans="1:10" ht="16" thickBot="1" x14ac:dyDescent="0.4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" thickBot="1" x14ac:dyDescent="0.4">
      <c r="A49" s="23" t="s">
        <v>13</v>
      </c>
      <c r="B49" s="6"/>
      <c r="C49" s="7"/>
      <c r="D49" s="7"/>
      <c r="E49" s="7"/>
      <c r="F49" s="7"/>
      <c r="G49" s="7"/>
      <c r="H49" s="8"/>
      <c r="I49" s="10"/>
      <c r="J49" s="11"/>
    </row>
    <row r="50" spans="1:10" ht="16" thickBot="1" x14ac:dyDescent="0.4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" thickBot="1" x14ac:dyDescent="0.4">
      <c r="A51" s="63" t="s">
        <v>22</v>
      </c>
      <c r="B51" s="64"/>
      <c r="C51" s="64"/>
      <c r="D51" s="64"/>
      <c r="E51" s="64"/>
      <c r="F51" s="64"/>
      <c r="G51" s="64"/>
      <c r="H51" s="64"/>
      <c r="I51" s="64"/>
      <c r="J51" s="64"/>
    </row>
    <row r="52" spans="1:10" ht="16" thickBot="1" x14ac:dyDescent="0.4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" thickBot="1" x14ac:dyDescent="0.4">
      <c r="A53" s="21" t="s">
        <v>11</v>
      </c>
      <c r="B53" s="30"/>
      <c r="C53" s="30"/>
      <c r="D53" s="30"/>
      <c r="E53" s="30"/>
      <c r="F53" s="30"/>
      <c r="G53" s="30"/>
      <c r="H53" s="30"/>
      <c r="I53" s="4"/>
      <c r="J53" s="12"/>
    </row>
    <row r="54" spans="1:10" ht="16" thickBot="1" x14ac:dyDescent="0.4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" thickBot="1" x14ac:dyDescent="0.4">
      <c r="A55" s="23" t="s">
        <v>13</v>
      </c>
      <c r="B55" s="6"/>
      <c r="C55" s="7"/>
      <c r="D55" s="7"/>
      <c r="E55" s="7"/>
      <c r="F55" s="7"/>
      <c r="G55" s="7"/>
      <c r="H55" s="8"/>
      <c r="I55" s="10"/>
      <c r="J55" s="11"/>
    </row>
    <row r="56" spans="1:10" ht="16" thickBot="1" x14ac:dyDescent="0.4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" thickBot="1" x14ac:dyDescent="0.4">
      <c r="A57" s="63" t="s">
        <v>23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16" thickBot="1" x14ac:dyDescent="0.4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" thickBot="1" x14ac:dyDescent="0.4">
      <c r="A59" s="32" t="s">
        <v>11</v>
      </c>
      <c r="B59" s="4"/>
      <c r="C59" s="4"/>
      <c r="D59" s="4"/>
      <c r="E59" s="4"/>
      <c r="F59" s="4"/>
      <c r="G59" s="4"/>
      <c r="H59" s="4"/>
      <c r="I59" s="4"/>
      <c r="J59" s="5"/>
    </row>
    <row r="60" spans="1:10" ht="16" thickBot="1" x14ac:dyDescent="0.4">
      <c r="A60" s="33" t="s">
        <v>12</v>
      </c>
      <c r="B60" s="46">
        <f>(B59/B58)*100</f>
        <v>0</v>
      </c>
      <c r="C60" s="46">
        <f t="shared" ref="C60:J60" si="18">(C59/C58)*100</f>
        <v>0</v>
      </c>
      <c r="D60" s="46">
        <f t="shared" si="18"/>
        <v>0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0</v>
      </c>
      <c r="J60" s="46">
        <f t="shared" si="18"/>
        <v>0</v>
      </c>
    </row>
    <row r="61" spans="1:10" ht="16" thickBot="1" x14ac:dyDescent="0.4">
      <c r="A61" s="34" t="s">
        <v>13</v>
      </c>
      <c r="B61" s="6"/>
      <c r="C61" s="7"/>
      <c r="D61" s="7"/>
      <c r="E61" s="7"/>
      <c r="F61" s="7"/>
      <c r="G61" s="7"/>
      <c r="H61" s="8"/>
      <c r="I61" s="10"/>
      <c r="J61" s="11"/>
    </row>
    <row r="62" spans="1:10" ht="16" thickBot="1" x14ac:dyDescent="0.4">
      <c r="A62" s="52" t="s">
        <v>14</v>
      </c>
      <c r="B62" s="47" t="e">
        <f t="shared" ref="B62:J62" si="19">(B61/B59)</f>
        <v>#DIV/0!</v>
      </c>
      <c r="C62" s="47" t="e">
        <f t="shared" si="19"/>
        <v>#DIV/0!</v>
      </c>
      <c r="D62" s="47" t="e">
        <f t="shared" si="19"/>
        <v>#DIV/0!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 t="e">
        <f t="shared" si="19"/>
        <v>#DIV/0!</v>
      </c>
      <c r="J62" s="47" t="e">
        <f t="shared" si="19"/>
        <v>#DIV/0!</v>
      </c>
    </row>
    <row r="63" spans="1:10" ht="16" thickBot="1" x14ac:dyDescent="0.4">
      <c r="A63" s="74" t="s">
        <v>24</v>
      </c>
      <c r="B63" s="75"/>
      <c r="C63" s="75"/>
      <c r="D63" s="75"/>
      <c r="E63" s="75"/>
      <c r="F63" s="75"/>
      <c r="G63" s="75"/>
      <c r="H63" s="75"/>
      <c r="I63" s="75"/>
      <c r="J63" s="78"/>
    </row>
    <row r="64" spans="1:10" ht="16" thickBot="1" x14ac:dyDescent="0.4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" thickBot="1" x14ac:dyDescent="0.4">
      <c r="A65" s="21" t="s">
        <v>11</v>
      </c>
      <c r="B65" s="4"/>
      <c r="C65" s="4"/>
      <c r="D65" s="13"/>
      <c r="E65" s="14"/>
      <c r="F65" s="4"/>
      <c r="G65" s="4"/>
      <c r="H65" s="4"/>
      <c r="I65" s="4"/>
      <c r="J65" s="5"/>
    </row>
    <row r="66" spans="1:10" ht="16" thickBot="1" x14ac:dyDescent="0.4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0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</v>
      </c>
      <c r="J66" s="46">
        <f t="shared" si="20"/>
        <v>0</v>
      </c>
    </row>
    <row r="67" spans="1:10" ht="16" thickBot="1" x14ac:dyDescent="0.4">
      <c r="A67" s="23" t="s">
        <v>13</v>
      </c>
      <c r="B67" s="6"/>
      <c r="C67" s="7"/>
      <c r="D67" s="7"/>
      <c r="E67" s="7"/>
      <c r="F67" s="7"/>
      <c r="G67" s="7"/>
      <c r="H67" s="8"/>
      <c r="I67" s="10"/>
      <c r="J67" s="11"/>
    </row>
    <row r="68" spans="1:10" ht="16" thickBot="1" x14ac:dyDescent="0.4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 t="e">
        <f t="shared" si="21"/>
        <v>#DIV/0!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 t="e">
        <f t="shared" si="21"/>
        <v>#DIV/0!</v>
      </c>
      <c r="J68" s="47" t="e">
        <f t="shared" si="21"/>
        <v>#DIV/0!</v>
      </c>
    </row>
    <row r="69" spans="1:10" ht="16" thickBot="1" x14ac:dyDescent="0.4">
      <c r="A69" s="76" t="s">
        <v>25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ht="16" thickBot="1" x14ac:dyDescent="0.4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" thickBot="1" x14ac:dyDescent="0.4">
      <c r="A71" s="21" t="s">
        <v>11</v>
      </c>
      <c r="B71" s="4"/>
      <c r="C71" s="4"/>
      <c r="D71" s="4"/>
      <c r="E71" s="4"/>
      <c r="F71" s="4"/>
      <c r="G71" s="4"/>
      <c r="H71" s="4"/>
      <c r="I71" s="4"/>
      <c r="J71" s="12"/>
    </row>
    <row r="72" spans="1:10" ht="16" thickBot="1" x14ac:dyDescent="0.4">
      <c r="A72" s="22" t="s">
        <v>12</v>
      </c>
      <c r="B72" s="46">
        <f>(B71/B70)*100</f>
        <v>0</v>
      </c>
      <c r="C72" s="46">
        <f t="shared" ref="C72:J72" si="22">(C71/C70)*100</f>
        <v>0</v>
      </c>
      <c r="D72" s="46">
        <f t="shared" si="22"/>
        <v>0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0</v>
      </c>
      <c r="J72" s="46">
        <f t="shared" si="22"/>
        <v>0</v>
      </c>
    </row>
    <row r="73" spans="1:10" ht="16" thickBot="1" x14ac:dyDescent="0.4">
      <c r="A73" s="23" t="s">
        <v>13</v>
      </c>
      <c r="B73" s="6"/>
      <c r="C73" s="7"/>
      <c r="D73" s="7"/>
      <c r="E73" s="7"/>
      <c r="F73" s="7"/>
      <c r="G73" s="7"/>
      <c r="H73" s="8"/>
      <c r="I73" s="10"/>
      <c r="J73" s="9"/>
    </row>
    <row r="74" spans="1:10" ht="16" thickBot="1" x14ac:dyDescent="0.4">
      <c r="A74" s="50" t="s">
        <v>14</v>
      </c>
      <c r="B74" s="47" t="e">
        <f t="shared" ref="B74:J74" si="23">(B73/B71)</f>
        <v>#DIV/0!</v>
      </c>
      <c r="C74" s="47" t="e">
        <f t="shared" si="23"/>
        <v>#DIV/0!</v>
      </c>
      <c r="D74" s="47" t="e">
        <f t="shared" si="23"/>
        <v>#DIV/0!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 t="e">
        <f t="shared" si="23"/>
        <v>#DIV/0!</v>
      </c>
      <c r="J74" s="47" t="e">
        <f t="shared" si="23"/>
        <v>#DIV/0!</v>
      </c>
    </row>
    <row r="75" spans="1:10" ht="16" thickBot="1" x14ac:dyDescent="0.4">
      <c r="A75" s="74" t="s">
        <v>26</v>
      </c>
      <c r="B75" s="75"/>
      <c r="C75" s="75"/>
      <c r="D75" s="75"/>
      <c r="E75" s="75"/>
      <c r="F75" s="75"/>
      <c r="G75" s="75"/>
      <c r="H75" s="75"/>
      <c r="I75" s="75"/>
      <c r="J75" s="75"/>
    </row>
    <row r="76" spans="1:10" ht="16" thickBot="1" x14ac:dyDescent="0.4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" thickBot="1" x14ac:dyDescent="0.4">
      <c r="A77" s="21" t="s">
        <v>11</v>
      </c>
      <c r="B77" s="49"/>
      <c r="C77" s="4"/>
      <c r="D77" s="4"/>
      <c r="E77" s="4"/>
      <c r="F77" s="4"/>
      <c r="G77" s="4"/>
      <c r="H77" s="4"/>
      <c r="I77" s="4"/>
      <c r="J77" s="5"/>
    </row>
    <row r="78" spans="1:10" ht="16" thickBot="1" x14ac:dyDescent="0.4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0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0</v>
      </c>
      <c r="J78" s="46">
        <f t="shared" si="24"/>
        <v>0</v>
      </c>
    </row>
    <row r="79" spans="1:10" ht="16" thickBot="1" x14ac:dyDescent="0.4">
      <c r="A79" s="23" t="s">
        <v>13</v>
      </c>
      <c r="B79" s="6"/>
      <c r="C79" s="7"/>
      <c r="D79" s="7"/>
      <c r="E79" s="7"/>
      <c r="F79" s="7"/>
      <c r="G79" s="7"/>
      <c r="H79" s="8"/>
      <c r="I79" s="10"/>
      <c r="J79" s="9"/>
    </row>
    <row r="80" spans="1:10" ht="16" thickBot="1" x14ac:dyDescent="0.4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 t="e">
        <f t="shared" si="25"/>
        <v>#DIV/0!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 t="e">
        <f t="shared" si="25"/>
        <v>#DIV/0!</v>
      </c>
      <c r="J80" s="47" t="e">
        <f t="shared" si="25"/>
        <v>#DIV/0!</v>
      </c>
    </row>
    <row r="81" spans="1:10" ht="15.5" x14ac:dyDescent="0.3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5" x14ac:dyDescent="0.3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3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3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" thickBot="1" x14ac:dyDescent="0.4">
      <c r="A85" s="66" t="s">
        <v>31</v>
      </c>
      <c r="B85" s="66"/>
      <c r="C85" s="66"/>
      <c r="D85" s="66"/>
      <c r="E85" s="66"/>
      <c r="F85" s="66"/>
      <c r="G85" s="66"/>
      <c r="H85" s="66"/>
      <c r="I85" s="66"/>
      <c r="J85" s="66"/>
    </row>
    <row r="86" spans="1:10" ht="16" thickBot="1" x14ac:dyDescent="0.4">
      <c r="A86" s="71" t="s">
        <v>29</v>
      </c>
      <c r="B86" s="72"/>
      <c r="C86" s="72"/>
      <c r="D86" s="72"/>
      <c r="E86" s="72"/>
      <c r="F86" s="72"/>
      <c r="G86" s="72"/>
      <c r="H86" s="72"/>
      <c r="I86" s="72"/>
      <c r="J86" s="73"/>
    </row>
    <row r="87" spans="1:10" ht="16.5" thickTop="1" thickBot="1" x14ac:dyDescent="0.4">
      <c r="A87" s="15" t="s">
        <v>43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5.5" thickTop="1" thickBot="1" x14ac:dyDescent="0.4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" thickBot="1" x14ac:dyDescent="0.4">
      <c r="A89" s="43" t="s">
        <v>11</v>
      </c>
      <c r="B89" s="49">
        <f>B5+B11+B17+B23+B29+B35+B41+B47+B53+B59+B65+B71+B77</f>
        <v>0</v>
      </c>
      <c r="C89" s="49">
        <f t="shared" ref="C89:J89" si="26">C5+C11+C17+C23+C29+C35+C41+C47+C53+C59+C65+C71+C77</f>
        <v>0</v>
      </c>
      <c r="D89" s="49">
        <f t="shared" si="26"/>
        <v>0</v>
      </c>
      <c r="E89" s="49">
        <f t="shared" si="26"/>
        <v>0</v>
      </c>
      <c r="F89" s="49">
        <f t="shared" si="26"/>
        <v>0</v>
      </c>
      <c r="G89" s="49">
        <f t="shared" si="26"/>
        <v>0</v>
      </c>
      <c r="H89" s="49">
        <f t="shared" si="26"/>
        <v>0</v>
      </c>
      <c r="I89" s="49">
        <f t="shared" si="26"/>
        <v>0</v>
      </c>
      <c r="J89" s="49">
        <f t="shared" si="26"/>
        <v>0</v>
      </c>
    </row>
    <row r="90" spans="1:10" ht="15" thickBot="1" x14ac:dyDescent="0.4">
      <c r="A90" s="44" t="s">
        <v>12</v>
      </c>
      <c r="B90" s="46">
        <f>(B89/B88)*100</f>
        <v>0</v>
      </c>
      <c r="C90" s="46">
        <f t="shared" ref="C90:J90" si="27">(C89/C88)*100</f>
        <v>0</v>
      </c>
      <c r="D90" s="46">
        <f t="shared" si="27"/>
        <v>0</v>
      </c>
      <c r="E90" s="46">
        <f t="shared" si="27"/>
        <v>0</v>
      </c>
      <c r="F90" s="46">
        <f t="shared" si="27"/>
        <v>0</v>
      </c>
      <c r="G90" s="46">
        <f t="shared" si="27"/>
        <v>0</v>
      </c>
      <c r="H90" s="46">
        <f t="shared" si="27"/>
        <v>0</v>
      </c>
      <c r="I90" s="46">
        <f t="shared" si="27"/>
        <v>0</v>
      </c>
      <c r="J90" s="46">
        <f t="shared" si="27"/>
        <v>0</v>
      </c>
    </row>
    <row r="91" spans="1:10" ht="15" thickBot="1" x14ac:dyDescent="0.4">
      <c r="A91" s="45" t="s">
        <v>13</v>
      </c>
      <c r="B91" s="49">
        <f>B7+B13+B19+B25+B31+B37+B43+B49+B55+B61+B67+B73+B79</f>
        <v>0</v>
      </c>
      <c r="C91" s="49">
        <f t="shared" ref="C91:J91" si="28">C7+C13+C19+C25+C31+C37+C43+C49+C55+C61+C67+C73+C79</f>
        <v>0</v>
      </c>
      <c r="D91" s="49">
        <f t="shared" si="28"/>
        <v>0</v>
      </c>
      <c r="E91" s="49">
        <f t="shared" si="28"/>
        <v>0</v>
      </c>
      <c r="F91" s="49">
        <f t="shared" si="28"/>
        <v>0</v>
      </c>
      <c r="G91" s="49">
        <f t="shared" si="28"/>
        <v>0</v>
      </c>
      <c r="H91" s="49">
        <f t="shared" si="28"/>
        <v>0</v>
      </c>
      <c r="I91" s="49">
        <f t="shared" si="28"/>
        <v>0</v>
      </c>
      <c r="J91" s="49">
        <f t="shared" si="28"/>
        <v>0</v>
      </c>
    </row>
    <row r="92" spans="1:10" ht="15" thickBot="1" x14ac:dyDescent="0.4">
      <c r="A92" s="44" t="s">
        <v>14</v>
      </c>
      <c r="B92" s="47" t="e">
        <f t="shared" ref="B92:J92" si="29">(B91/B89)</f>
        <v>#DIV/0!</v>
      </c>
      <c r="C92" s="47" t="e">
        <f t="shared" si="29"/>
        <v>#DIV/0!</v>
      </c>
      <c r="D92" s="47" t="e">
        <f t="shared" si="29"/>
        <v>#DIV/0!</v>
      </c>
      <c r="E92" s="47" t="e">
        <f t="shared" si="29"/>
        <v>#DIV/0!</v>
      </c>
      <c r="F92" s="47" t="e">
        <f t="shared" si="29"/>
        <v>#DIV/0!</v>
      </c>
      <c r="G92" s="47" t="e">
        <f t="shared" si="29"/>
        <v>#DIV/0!</v>
      </c>
      <c r="H92" s="47" t="e">
        <f t="shared" si="29"/>
        <v>#DIV/0!</v>
      </c>
      <c r="I92" s="47" t="e">
        <f t="shared" si="29"/>
        <v>#DIV/0!</v>
      </c>
      <c r="J92" s="47" t="e">
        <f t="shared" si="29"/>
        <v>#DIV/0!</v>
      </c>
    </row>
    <row r="93" spans="1:10" x14ac:dyDescent="0.3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7CF2F90-5290-4E38-B526-CA747E9D3C6E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947DF283-4D2D-4C63-B38D-EA0318EDC22F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A49" workbookViewId="0">
      <selection activeCell="D71" sqref="D71"/>
    </sheetView>
  </sheetViews>
  <sheetFormatPr defaultRowHeight="14.5" x14ac:dyDescent="0.35"/>
  <cols>
    <col min="1" max="1" width="34.453125" customWidth="1"/>
    <col min="2" max="10" width="16" bestFit="1" customWidth="1"/>
  </cols>
  <sheetData>
    <row r="1" spans="1:10" ht="16" thickBot="1" x14ac:dyDescent="0.4">
      <c r="A1" s="66" t="s">
        <v>30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6" thickBot="1" x14ac:dyDescent="0.4">
      <c r="A2" s="1" t="s">
        <v>44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6.5" thickTop="1" thickBot="1" x14ac:dyDescent="0.4">
      <c r="A3" s="67" t="s">
        <v>9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6" thickBot="1" x14ac:dyDescent="0.4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f>SUM(B4:H4)</f>
        <v>251182.06</v>
      </c>
      <c r="J4" s="55">
        <v>80752.240000000005</v>
      </c>
    </row>
    <row r="5" spans="1:10" ht="16" thickBot="1" x14ac:dyDescent="0.4">
      <c r="A5" s="21" t="s">
        <v>11</v>
      </c>
      <c r="B5" s="4"/>
      <c r="C5" s="4"/>
      <c r="D5" s="4"/>
      <c r="E5" s="4"/>
      <c r="F5" s="4"/>
      <c r="G5" s="4"/>
      <c r="H5" s="4"/>
      <c r="I5" s="4"/>
      <c r="J5" s="5"/>
    </row>
    <row r="6" spans="1:10" ht="16" thickBot="1" x14ac:dyDescent="0.4">
      <c r="A6" s="22" t="s">
        <v>12</v>
      </c>
      <c r="B6" s="56">
        <f>(B5/B4)*100</f>
        <v>0</v>
      </c>
      <c r="C6" s="56">
        <f>(C5/C4)*100</f>
        <v>0</v>
      </c>
      <c r="D6" s="56">
        <f>(D5/D4)*100</f>
        <v>0</v>
      </c>
      <c r="E6" s="56">
        <f t="shared" ref="E6:J6" si="0">(E5/E4)*100</f>
        <v>0</v>
      </c>
      <c r="F6" s="56">
        <f t="shared" si="0"/>
        <v>0</v>
      </c>
      <c r="G6" s="56">
        <f t="shared" si="0"/>
        <v>0</v>
      </c>
      <c r="H6" s="56">
        <f t="shared" si="0"/>
        <v>0</v>
      </c>
      <c r="I6" s="56">
        <f t="shared" si="0"/>
        <v>0</v>
      </c>
      <c r="J6" s="56">
        <f t="shared" si="0"/>
        <v>0</v>
      </c>
    </row>
    <row r="7" spans="1:10" ht="16" thickBot="1" x14ac:dyDescent="0.4">
      <c r="A7" s="23" t="s">
        <v>13</v>
      </c>
      <c r="B7" s="6"/>
      <c r="C7" s="7"/>
      <c r="D7" s="7"/>
      <c r="E7" s="7"/>
      <c r="F7" s="7"/>
      <c r="G7" s="7"/>
      <c r="H7" s="8"/>
      <c r="I7" s="10"/>
      <c r="J7" s="9"/>
    </row>
    <row r="8" spans="1:10" ht="16" thickBot="1" x14ac:dyDescent="0.4">
      <c r="A8" s="50" t="s">
        <v>14</v>
      </c>
      <c r="B8" s="47" t="e">
        <f t="shared" ref="B8:J8" si="1">(B7/B5)</f>
        <v>#DIV/0!</v>
      </c>
      <c r="C8" s="47" t="e">
        <f t="shared" si="1"/>
        <v>#DIV/0!</v>
      </c>
      <c r="D8" s="47" t="e">
        <f t="shared" si="1"/>
        <v>#DIV/0!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 t="e">
        <f t="shared" si="1"/>
        <v>#DIV/0!</v>
      </c>
      <c r="J8" s="47" t="e">
        <f t="shared" si="1"/>
        <v>#DIV/0!</v>
      </c>
    </row>
    <row r="9" spans="1:10" ht="16" thickBot="1" x14ac:dyDescent="0.4">
      <c r="A9" s="74" t="s">
        <v>15</v>
      </c>
      <c r="B9" s="75"/>
      <c r="C9" s="75"/>
      <c r="D9" s="75"/>
      <c r="E9" s="75"/>
      <c r="F9" s="75"/>
      <c r="G9" s="75"/>
      <c r="H9" s="75"/>
      <c r="I9" s="75"/>
      <c r="J9" s="75"/>
    </row>
    <row r="10" spans="1:10" ht="16" thickBot="1" x14ac:dyDescent="0.4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" thickBot="1" x14ac:dyDescent="0.4">
      <c r="A11" s="21" t="s">
        <v>11</v>
      </c>
      <c r="B11" s="4"/>
      <c r="C11" s="4"/>
      <c r="D11" s="49"/>
      <c r="E11" s="4"/>
      <c r="F11" s="4"/>
      <c r="G11" s="4"/>
      <c r="H11" s="4"/>
      <c r="I11" s="4"/>
      <c r="J11" s="5"/>
    </row>
    <row r="12" spans="1:10" ht="16" thickBot="1" x14ac:dyDescent="0.4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>(D11/D10)*100</f>
        <v>0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0</v>
      </c>
      <c r="J12" s="46">
        <f t="shared" si="2"/>
        <v>0</v>
      </c>
    </row>
    <row r="13" spans="1:10" ht="16" thickBot="1" x14ac:dyDescent="0.4">
      <c r="A13" s="23" t="s">
        <v>13</v>
      </c>
      <c r="B13" s="6"/>
      <c r="C13" s="7"/>
      <c r="D13" s="7"/>
      <c r="E13" s="7"/>
      <c r="F13" s="7"/>
      <c r="G13" s="7"/>
      <c r="H13" s="8"/>
      <c r="I13" s="10"/>
      <c r="J13" s="11"/>
    </row>
    <row r="14" spans="1:10" ht="16" thickBot="1" x14ac:dyDescent="0.4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 t="e">
        <f t="shared" si="3"/>
        <v>#DIV/0!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 t="e">
        <f t="shared" si="3"/>
        <v>#DIV/0!</v>
      </c>
      <c r="J14" s="47" t="e">
        <f t="shared" si="3"/>
        <v>#DIV/0!</v>
      </c>
    </row>
    <row r="15" spans="1:10" ht="16" thickBot="1" x14ac:dyDescent="0.4">
      <c r="A15" s="74" t="s">
        <v>16</v>
      </c>
      <c r="B15" s="75"/>
      <c r="C15" s="75"/>
      <c r="D15" s="75"/>
      <c r="E15" s="75"/>
      <c r="F15" s="75"/>
      <c r="G15" s="75"/>
      <c r="H15" s="75"/>
      <c r="I15" s="75"/>
      <c r="J15" s="75"/>
    </row>
    <row r="16" spans="1:10" ht="16" thickBot="1" x14ac:dyDescent="0.4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" thickBot="1" x14ac:dyDescent="0.4">
      <c r="A17" s="21" t="s">
        <v>11</v>
      </c>
      <c r="B17" s="4"/>
      <c r="C17" s="4"/>
      <c r="D17" s="4"/>
      <c r="E17" s="4"/>
      <c r="F17" s="4"/>
      <c r="G17" s="4"/>
      <c r="H17" s="4"/>
      <c r="I17" s="4"/>
      <c r="J17" s="5"/>
    </row>
    <row r="18" spans="1:10" ht="16" thickBot="1" x14ac:dyDescent="0.4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0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</v>
      </c>
      <c r="J18" s="46">
        <f t="shared" si="4"/>
        <v>0</v>
      </c>
    </row>
    <row r="19" spans="1:10" ht="16" thickBot="1" x14ac:dyDescent="0.4">
      <c r="A19" s="23" t="s">
        <v>13</v>
      </c>
      <c r="B19" s="6"/>
      <c r="C19" s="7"/>
      <c r="D19" s="7"/>
      <c r="E19" s="7"/>
      <c r="F19" s="7"/>
      <c r="G19" s="7"/>
      <c r="H19" s="8"/>
      <c r="I19" s="10"/>
      <c r="J19" s="11"/>
    </row>
    <row r="20" spans="1:10" ht="16" thickBot="1" x14ac:dyDescent="0.4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 t="e">
        <f t="shared" si="5"/>
        <v>#DIV/0!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 t="e">
        <f t="shared" si="5"/>
        <v>#DIV/0!</v>
      </c>
      <c r="J20" s="47" t="e">
        <f t="shared" si="5"/>
        <v>#DIV/0!</v>
      </c>
    </row>
    <row r="21" spans="1:10" ht="16" thickBot="1" x14ac:dyDescent="0.4">
      <c r="A21" s="69" t="s">
        <v>17</v>
      </c>
      <c r="B21" s="70"/>
      <c r="C21" s="70"/>
      <c r="D21" s="70"/>
      <c r="E21" s="70"/>
      <c r="F21" s="70"/>
      <c r="G21" s="70"/>
      <c r="H21" s="70"/>
      <c r="I21" s="70"/>
      <c r="J21" s="70"/>
    </row>
    <row r="22" spans="1:10" ht="16" thickBot="1" x14ac:dyDescent="0.4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" thickBot="1" x14ac:dyDescent="0.4">
      <c r="A23" s="21" t="s">
        <v>11</v>
      </c>
      <c r="B23" s="4">
        <v>0</v>
      </c>
      <c r="C23" s="4">
        <v>0</v>
      </c>
      <c r="D23" s="4"/>
      <c r="E23" s="4">
        <v>0</v>
      </c>
      <c r="F23" s="4">
        <v>0</v>
      </c>
      <c r="G23" s="4">
        <v>0</v>
      </c>
      <c r="H23" s="4">
        <v>0</v>
      </c>
      <c r="I23" s="4"/>
      <c r="J23" s="5"/>
    </row>
    <row r="24" spans="1:10" ht="16" thickBot="1" x14ac:dyDescent="0.4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" thickBot="1" x14ac:dyDescent="0.4">
      <c r="A25" s="23" t="s">
        <v>13</v>
      </c>
      <c r="B25" s="6">
        <v>0</v>
      </c>
      <c r="C25" s="7">
        <v>0</v>
      </c>
      <c r="D25" s="7"/>
      <c r="E25" s="7">
        <v>0</v>
      </c>
      <c r="F25" s="7">
        <v>0</v>
      </c>
      <c r="G25" s="7">
        <v>0</v>
      </c>
      <c r="H25" s="8">
        <v>0</v>
      </c>
      <c r="I25" s="10"/>
      <c r="J25" s="9"/>
    </row>
    <row r="26" spans="1:10" ht="16" thickBot="1" x14ac:dyDescent="0.4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" thickBot="1" x14ac:dyDescent="0.4">
      <c r="A27" s="63" t="s">
        <v>18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6" thickBot="1" x14ac:dyDescent="0.4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" thickBot="1" x14ac:dyDescent="0.4">
      <c r="A29" s="21" t="s">
        <v>11</v>
      </c>
      <c r="B29" s="4"/>
      <c r="C29" s="4"/>
      <c r="D29" s="4"/>
      <c r="E29" s="4"/>
      <c r="F29" s="4"/>
      <c r="G29" s="4"/>
      <c r="H29" s="4"/>
      <c r="I29" s="4"/>
      <c r="J29" s="5"/>
    </row>
    <row r="30" spans="1:10" ht="16" thickBot="1" x14ac:dyDescent="0.4">
      <c r="A30" s="22" t="s">
        <v>12</v>
      </c>
      <c r="B30" s="46">
        <f t="shared" ref="B30:J30" si="8">(B29/B28)*100</f>
        <v>0</v>
      </c>
      <c r="C30" s="46">
        <f t="shared" si="8"/>
        <v>0</v>
      </c>
      <c r="D30" s="46">
        <f t="shared" si="8"/>
        <v>0</v>
      </c>
      <c r="E30" s="46">
        <f t="shared" si="8"/>
        <v>0</v>
      </c>
      <c r="F30" s="46">
        <f t="shared" si="8"/>
        <v>0</v>
      </c>
      <c r="G30" s="46">
        <f t="shared" si="8"/>
        <v>0</v>
      </c>
      <c r="H30" s="46">
        <f t="shared" si="8"/>
        <v>0</v>
      </c>
      <c r="I30" s="46">
        <f t="shared" si="8"/>
        <v>0</v>
      </c>
      <c r="J30" s="46">
        <f t="shared" si="8"/>
        <v>0</v>
      </c>
    </row>
    <row r="31" spans="1:10" ht="16" thickBot="1" x14ac:dyDescent="0.4">
      <c r="A31" s="23" t="s">
        <v>13</v>
      </c>
      <c r="B31" s="6"/>
      <c r="C31" s="7"/>
      <c r="D31" s="7"/>
      <c r="E31" s="7"/>
      <c r="F31" s="7"/>
      <c r="G31" s="7"/>
      <c r="H31" s="8"/>
      <c r="I31" s="10"/>
      <c r="J31" s="11"/>
    </row>
    <row r="32" spans="1:10" ht="16" thickBot="1" x14ac:dyDescent="0.4">
      <c r="A32" s="24" t="s">
        <v>14</v>
      </c>
      <c r="B32" s="47" t="e">
        <f t="shared" ref="B32:J32" si="9">(B31/B29)</f>
        <v>#DIV/0!</v>
      </c>
      <c r="C32" s="47" t="e">
        <f t="shared" si="9"/>
        <v>#DIV/0!</v>
      </c>
      <c r="D32" s="47" t="e">
        <f t="shared" si="9"/>
        <v>#DIV/0!</v>
      </c>
      <c r="E32" s="47" t="e">
        <f t="shared" si="9"/>
        <v>#DIV/0!</v>
      </c>
      <c r="F32" s="47" t="e">
        <f t="shared" si="9"/>
        <v>#DIV/0!</v>
      </c>
      <c r="G32" s="47" t="e">
        <f t="shared" si="9"/>
        <v>#DIV/0!</v>
      </c>
      <c r="H32" s="47" t="e">
        <f t="shared" si="9"/>
        <v>#DIV/0!</v>
      </c>
      <c r="I32" s="47" t="e">
        <f t="shared" si="9"/>
        <v>#DIV/0!</v>
      </c>
      <c r="J32" s="47" t="e">
        <f t="shared" si="9"/>
        <v>#DIV/0!</v>
      </c>
    </row>
    <row r="33" spans="1:10" ht="16" thickBot="1" x14ac:dyDescent="0.4">
      <c r="A33" s="63" t="s">
        <v>19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0" ht="16" thickBot="1" x14ac:dyDescent="0.4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" thickBot="1" x14ac:dyDescent="0.4">
      <c r="A35" s="21" t="s">
        <v>11</v>
      </c>
      <c r="B35" s="4"/>
      <c r="C35" s="4"/>
      <c r="D35" s="4"/>
      <c r="E35" s="4"/>
      <c r="F35" s="4"/>
      <c r="G35" s="4"/>
      <c r="H35" s="4"/>
      <c r="I35" s="26"/>
      <c r="J35" s="5"/>
    </row>
    <row r="36" spans="1:10" ht="16" thickBot="1" x14ac:dyDescent="0.4">
      <c r="A36" s="22" t="s">
        <v>12</v>
      </c>
      <c r="B36" s="46">
        <f t="shared" ref="B36:J36" si="10">(B35/B34)*100</f>
        <v>0</v>
      </c>
      <c r="C36" s="46">
        <f t="shared" si="10"/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" thickBot="1" x14ac:dyDescent="0.4">
      <c r="A37" s="23" t="s">
        <v>13</v>
      </c>
      <c r="B37" s="6"/>
      <c r="C37" s="7"/>
      <c r="D37" s="7"/>
      <c r="E37" s="7"/>
      <c r="F37" s="7"/>
      <c r="G37" s="7"/>
      <c r="H37" s="8"/>
      <c r="I37" s="10"/>
      <c r="J37" s="11"/>
    </row>
    <row r="38" spans="1:10" ht="16" thickBot="1" x14ac:dyDescent="0.4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" thickBot="1" x14ac:dyDescent="0.4">
      <c r="A39" s="63" t="s">
        <v>20</v>
      </c>
      <c r="B39" s="64"/>
      <c r="C39" s="64"/>
      <c r="D39" s="64"/>
      <c r="E39" s="64"/>
      <c r="F39" s="64"/>
      <c r="G39" s="64"/>
      <c r="H39" s="64"/>
      <c r="I39" s="64"/>
      <c r="J39" s="64"/>
    </row>
    <row r="40" spans="1:10" ht="16" thickBot="1" x14ac:dyDescent="0.4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" thickBot="1" x14ac:dyDescent="0.4">
      <c r="A41" s="21" t="s">
        <v>11</v>
      </c>
      <c r="B41" s="27"/>
      <c r="C41" s="27"/>
      <c r="D41" s="27"/>
      <c r="E41" s="27"/>
      <c r="F41" s="27"/>
      <c r="G41" s="27"/>
      <c r="H41" s="27"/>
      <c r="I41" s="4"/>
      <c r="J41" s="28"/>
    </row>
    <row r="42" spans="1:10" ht="16" thickBot="1" x14ac:dyDescent="0.4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" thickBot="1" x14ac:dyDescent="0.4">
      <c r="A43" s="23" t="s">
        <v>13</v>
      </c>
      <c r="B43" s="29"/>
      <c r="C43" s="29"/>
      <c r="D43" s="29"/>
      <c r="E43" s="29"/>
      <c r="F43" s="29"/>
      <c r="G43" s="29"/>
      <c r="H43" s="29"/>
      <c r="I43" s="10"/>
      <c r="J43" s="9"/>
    </row>
    <row r="44" spans="1:10" ht="16" thickBot="1" x14ac:dyDescent="0.4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" thickBot="1" x14ac:dyDescent="0.4">
      <c r="A45" s="63" t="s">
        <v>21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6" thickBot="1" x14ac:dyDescent="0.4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" thickBot="1" x14ac:dyDescent="0.4">
      <c r="A47" s="21" t="s">
        <v>11</v>
      </c>
      <c r="B47" s="4"/>
      <c r="C47" s="4"/>
      <c r="D47" s="4"/>
      <c r="E47" s="4"/>
      <c r="F47" s="4"/>
      <c r="G47" s="4"/>
      <c r="H47" s="4"/>
      <c r="I47" s="4"/>
      <c r="J47" s="5"/>
    </row>
    <row r="48" spans="1:10" ht="16" thickBot="1" x14ac:dyDescent="0.4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" thickBot="1" x14ac:dyDescent="0.4">
      <c r="A49" s="23" t="s">
        <v>13</v>
      </c>
      <c r="B49" s="6"/>
      <c r="C49" s="7"/>
      <c r="D49" s="7"/>
      <c r="E49" s="7"/>
      <c r="F49" s="7"/>
      <c r="G49" s="7"/>
      <c r="H49" s="8"/>
      <c r="I49" s="10"/>
      <c r="J49" s="11"/>
    </row>
    <row r="50" spans="1:10" ht="16" thickBot="1" x14ac:dyDescent="0.4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" thickBot="1" x14ac:dyDescent="0.4">
      <c r="A51" s="63" t="s">
        <v>22</v>
      </c>
      <c r="B51" s="64"/>
      <c r="C51" s="64"/>
      <c r="D51" s="64"/>
      <c r="E51" s="64"/>
      <c r="F51" s="64"/>
      <c r="G51" s="64"/>
      <c r="H51" s="64"/>
      <c r="I51" s="64"/>
      <c r="J51" s="64"/>
    </row>
    <row r="52" spans="1:10" ht="16" thickBot="1" x14ac:dyDescent="0.4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" thickBot="1" x14ac:dyDescent="0.4">
      <c r="A53" s="21" t="s">
        <v>11</v>
      </c>
      <c r="B53" s="30"/>
      <c r="C53" s="30"/>
      <c r="D53" s="30"/>
      <c r="E53" s="30"/>
      <c r="F53" s="30"/>
      <c r="G53" s="30"/>
      <c r="H53" s="30"/>
      <c r="I53" s="4"/>
      <c r="J53" s="12"/>
    </row>
    <row r="54" spans="1:10" ht="16" thickBot="1" x14ac:dyDescent="0.4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" thickBot="1" x14ac:dyDescent="0.4">
      <c r="A55" s="23" t="s">
        <v>13</v>
      </c>
      <c r="B55" s="6"/>
      <c r="C55" s="7"/>
      <c r="D55" s="7"/>
      <c r="E55" s="7"/>
      <c r="F55" s="7"/>
      <c r="G55" s="7"/>
      <c r="H55" s="8"/>
      <c r="I55" s="10"/>
      <c r="J55" s="11"/>
    </row>
    <row r="56" spans="1:10" ht="16" thickBot="1" x14ac:dyDescent="0.4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" thickBot="1" x14ac:dyDescent="0.4">
      <c r="A57" s="63" t="s">
        <v>23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16" thickBot="1" x14ac:dyDescent="0.4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" thickBot="1" x14ac:dyDescent="0.4">
      <c r="A59" s="32" t="s">
        <v>11</v>
      </c>
      <c r="B59" s="4"/>
      <c r="C59" s="4"/>
      <c r="D59" s="4"/>
      <c r="E59" s="4"/>
      <c r="F59" s="4"/>
      <c r="G59" s="4"/>
      <c r="H59" s="4"/>
      <c r="I59" s="4"/>
      <c r="J59" s="5"/>
    </row>
    <row r="60" spans="1:10" ht="16" thickBot="1" x14ac:dyDescent="0.4">
      <c r="A60" s="33" t="s">
        <v>12</v>
      </c>
      <c r="B60" s="46">
        <f>(B59/B58)*100</f>
        <v>0</v>
      </c>
      <c r="C60" s="46">
        <f t="shared" ref="C60:J60" si="18">(C59/C58)*100</f>
        <v>0</v>
      </c>
      <c r="D60" s="46">
        <f t="shared" si="18"/>
        <v>0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0</v>
      </c>
      <c r="J60" s="46">
        <f t="shared" si="18"/>
        <v>0</v>
      </c>
    </row>
    <row r="61" spans="1:10" ht="16" thickBot="1" x14ac:dyDescent="0.4">
      <c r="A61" s="34" t="s">
        <v>13</v>
      </c>
      <c r="B61" s="6"/>
      <c r="C61" s="7"/>
      <c r="D61" s="7"/>
      <c r="E61" s="7"/>
      <c r="F61" s="7"/>
      <c r="G61" s="7"/>
      <c r="H61" s="8"/>
      <c r="I61" s="10"/>
      <c r="J61" s="11"/>
    </row>
    <row r="62" spans="1:10" ht="16" thickBot="1" x14ac:dyDescent="0.4">
      <c r="A62" s="52" t="s">
        <v>14</v>
      </c>
      <c r="B62" s="47" t="e">
        <f t="shared" ref="B62:J62" si="19">(B61/B59)</f>
        <v>#DIV/0!</v>
      </c>
      <c r="C62" s="47" t="e">
        <f t="shared" si="19"/>
        <v>#DIV/0!</v>
      </c>
      <c r="D62" s="47" t="e">
        <f t="shared" si="19"/>
        <v>#DIV/0!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 t="e">
        <f t="shared" si="19"/>
        <v>#DIV/0!</v>
      </c>
      <c r="J62" s="47" t="e">
        <f t="shared" si="19"/>
        <v>#DIV/0!</v>
      </c>
    </row>
    <row r="63" spans="1:10" ht="16" thickBot="1" x14ac:dyDescent="0.4">
      <c r="A63" s="74" t="s">
        <v>24</v>
      </c>
      <c r="B63" s="75"/>
      <c r="C63" s="75"/>
      <c r="D63" s="75"/>
      <c r="E63" s="75"/>
      <c r="F63" s="75"/>
      <c r="G63" s="75"/>
      <c r="H63" s="75"/>
      <c r="I63" s="75"/>
      <c r="J63" s="78"/>
    </row>
    <row r="64" spans="1:10" ht="16" thickBot="1" x14ac:dyDescent="0.4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" thickBot="1" x14ac:dyDescent="0.4">
      <c r="A65" s="21" t="s">
        <v>11</v>
      </c>
      <c r="B65" s="4"/>
      <c r="C65" s="4"/>
      <c r="D65" s="13"/>
      <c r="E65" s="14"/>
      <c r="F65" s="4"/>
      <c r="G65" s="4"/>
      <c r="H65" s="4"/>
      <c r="I65" s="4"/>
      <c r="J65" s="5"/>
    </row>
    <row r="66" spans="1:10" ht="16" thickBot="1" x14ac:dyDescent="0.4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0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</v>
      </c>
      <c r="J66" s="46">
        <f t="shared" si="20"/>
        <v>0</v>
      </c>
    </row>
    <row r="67" spans="1:10" ht="16" thickBot="1" x14ac:dyDescent="0.4">
      <c r="A67" s="23" t="s">
        <v>13</v>
      </c>
      <c r="B67" s="6"/>
      <c r="C67" s="7"/>
      <c r="D67" s="7"/>
      <c r="E67" s="7"/>
      <c r="F67" s="7"/>
      <c r="G67" s="7"/>
      <c r="H67" s="8"/>
      <c r="I67" s="10"/>
      <c r="J67" s="11"/>
    </row>
    <row r="68" spans="1:10" ht="16" thickBot="1" x14ac:dyDescent="0.4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 t="e">
        <f t="shared" si="21"/>
        <v>#DIV/0!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 t="e">
        <f t="shared" si="21"/>
        <v>#DIV/0!</v>
      </c>
      <c r="J68" s="47" t="e">
        <f t="shared" si="21"/>
        <v>#DIV/0!</v>
      </c>
    </row>
    <row r="69" spans="1:10" ht="16" thickBot="1" x14ac:dyDescent="0.4">
      <c r="A69" s="76" t="s">
        <v>25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ht="16" thickBot="1" x14ac:dyDescent="0.4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" thickBot="1" x14ac:dyDescent="0.4">
      <c r="A71" s="21" t="s">
        <v>11</v>
      </c>
      <c r="B71" s="4"/>
      <c r="C71" s="4"/>
      <c r="D71" s="4"/>
      <c r="E71" s="4"/>
      <c r="F71" s="4"/>
      <c r="G71" s="4"/>
      <c r="H71" s="4"/>
      <c r="I71" s="4"/>
      <c r="J71" s="12"/>
    </row>
    <row r="72" spans="1:10" ht="16" thickBot="1" x14ac:dyDescent="0.4">
      <c r="A72" s="22" t="s">
        <v>12</v>
      </c>
      <c r="B72" s="46">
        <f>(B71/B70)*100</f>
        <v>0</v>
      </c>
      <c r="C72" s="46">
        <f t="shared" ref="C72:J72" si="22">(C71/C70)*100</f>
        <v>0</v>
      </c>
      <c r="D72" s="46">
        <f t="shared" si="22"/>
        <v>0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0</v>
      </c>
      <c r="J72" s="46">
        <f t="shared" si="22"/>
        <v>0</v>
      </c>
    </row>
    <row r="73" spans="1:10" ht="16" thickBot="1" x14ac:dyDescent="0.4">
      <c r="A73" s="23" t="s">
        <v>13</v>
      </c>
      <c r="B73" s="6"/>
      <c r="C73" s="7"/>
      <c r="D73" s="7"/>
      <c r="E73" s="7"/>
      <c r="F73" s="7"/>
      <c r="G73" s="7"/>
      <c r="H73" s="8"/>
      <c r="I73" s="10"/>
      <c r="J73" s="9"/>
    </row>
    <row r="74" spans="1:10" ht="16" thickBot="1" x14ac:dyDescent="0.4">
      <c r="A74" s="50" t="s">
        <v>14</v>
      </c>
      <c r="B74" s="47" t="e">
        <f t="shared" ref="B74:J74" si="23">(B73/B71)</f>
        <v>#DIV/0!</v>
      </c>
      <c r="C74" s="47" t="e">
        <f t="shared" si="23"/>
        <v>#DIV/0!</v>
      </c>
      <c r="D74" s="47" t="e">
        <f t="shared" si="23"/>
        <v>#DIV/0!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 t="e">
        <f t="shared" si="23"/>
        <v>#DIV/0!</v>
      </c>
      <c r="J74" s="47" t="e">
        <f t="shared" si="23"/>
        <v>#DIV/0!</v>
      </c>
    </row>
    <row r="75" spans="1:10" ht="16" thickBot="1" x14ac:dyDescent="0.4">
      <c r="A75" s="74" t="s">
        <v>26</v>
      </c>
      <c r="B75" s="75"/>
      <c r="C75" s="75"/>
      <c r="D75" s="75"/>
      <c r="E75" s="75"/>
      <c r="F75" s="75"/>
      <c r="G75" s="75"/>
      <c r="H75" s="75"/>
      <c r="I75" s="75"/>
      <c r="J75" s="75"/>
    </row>
    <row r="76" spans="1:10" ht="16" thickBot="1" x14ac:dyDescent="0.4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" thickBot="1" x14ac:dyDescent="0.4">
      <c r="A77" s="21" t="s">
        <v>11</v>
      </c>
      <c r="B77" s="49"/>
      <c r="C77" s="4"/>
      <c r="D77" s="4"/>
      <c r="E77" s="4"/>
      <c r="F77" s="4"/>
      <c r="G77" s="4"/>
      <c r="H77" s="4"/>
      <c r="I77" s="4"/>
      <c r="J77" s="5"/>
    </row>
    <row r="78" spans="1:10" ht="16" thickBot="1" x14ac:dyDescent="0.4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0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0</v>
      </c>
      <c r="J78" s="46">
        <f t="shared" si="24"/>
        <v>0</v>
      </c>
    </row>
    <row r="79" spans="1:10" ht="16" thickBot="1" x14ac:dyDescent="0.4">
      <c r="A79" s="23" t="s">
        <v>13</v>
      </c>
      <c r="B79" s="6"/>
      <c r="C79" s="7"/>
      <c r="D79" s="7"/>
      <c r="E79" s="7"/>
      <c r="F79" s="7"/>
      <c r="G79" s="7"/>
      <c r="H79" s="8"/>
      <c r="I79" s="10"/>
      <c r="J79" s="9"/>
    </row>
    <row r="80" spans="1:10" ht="16" thickBot="1" x14ac:dyDescent="0.4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 t="e">
        <f t="shared" si="25"/>
        <v>#DIV/0!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 t="e">
        <f t="shared" si="25"/>
        <v>#DIV/0!</v>
      </c>
      <c r="J80" s="47" t="e">
        <f t="shared" si="25"/>
        <v>#DIV/0!</v>
      </c>
    </row>
    <row r="81" spans="1:10" ht="15.5" x14ac:dyDescent="0.3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5" x14ac:dyDescent="0.3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3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3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" thickBot="1" x14ac:dyDescent="0.4">
      <c r="A85" s="66" t="s">
        <v>31</v>
      </c>
      <c r="B85" s="66"/>
      <c r="C85" s="66"/>
      <c r="D85" s="66"/>
      <c r="E85" s="66"/>
      <c r="F85" s="66"/>
      <c r="G85" s="66"/>
      <c r="H85" s="66"/>
      <c r="I85" s="66"/>
      <c r="J85" s="66"/>
    </row>
    <row r="86" spans="1:10" ht="16" thickBot="1" x14ac:dyDescent="0.4">
      <c r="A86" s="71" t="s">
        <v>29</v>
      </c>
      <c r="B86" s="72"/>
      <c r="C86" s="72"/>
      <c r="D86" s="72"/>
      <c r="E86" s="72"/>
      <c r="F86" s="72"/>
      <c r="G86" s="72"/>
      <c r="H86" s="72"/>
      <c r="I86" s="72"/>
      <c r="J86" s="73"/>
    </row>
    <row r="87" spans="1:10" ht="16.5" thickTop="1" thickBot="1" x14ac:dyDescent="0.4">
      <c r="A87" s="15" t="s">
        <v>45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5.5" thickTop="1" thickBot="1" x14ac:dyDescent="0.4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" thickBot="1" x14ac:dyDescent="0.4">
      <c r="A89" s="43" t="s">
        <v>11</v>
      </c>
      <c r="B89" s="49">
        <f>B5+B11+B17+B23+B29+B35+B41+B47+B53+B59+B65+B71+B77</f>
        <v>0</v>
      </c>
      <c r="C89" s="49">
        <f t="shared" ref="C89:J89" si="26">C5+C11+C17+C23+C29+C35+C41+C47+C53+C59+C65+C71+C77</f>
        <v>0</v>
      </c>
      <c r="D89" s="49">
        <f t="shared" si="26"/>
        <v>0</v>
      </c>
      <c r="E89" s="49">
        <f t="shared" si="26"/>
        <v>0</v>
      </c>
      <c r="F89" s="49">
        <f t="shared" si="26"/>
        <v>0</v>
      </c>
      <c r="G89" s="49">
        <f t="shared" si="26"/>
        <v>0</v>
      </c>
      <c r="H89" s="49">
        <f t="shared" si="26"/>
        <v>0</v>
      </c>
      <c r="I89" s="49">
        <f t="shared" si="26"/>
        <v>0</v>
      </c>
      <c r="J89" s="49">
        <f t="shared" si="26"/>
        <v>0</v>
      </c>
    </row>
    <row r="90" spans="1:10" ht="15" thickBot="1" x14ac:dyDescent="0.4">
      <c r="A90" s="44" t="s">
        <v>12</v>
      </c>
      <c r="B90" s="46">
        <f>(B89/B88)*100</f>
        <v>0</v>
      </c>
      <c r="C90" s="46">
        <f t="shared" ref="C90:J90" si="27">(C89/C88)*100</f>
        <v>0</v>
      </c>
      <c r="D90" s="46">
        <f t="shared" si="27"/>
        <v>0</v>
      </c>
      <c r="E90" s="46">
        <f t="shared" si="27"/>
        <v>0</v>
      </c>
      <c r="F90" s="46">
        <f t="shared" si="27"/>
        <v>0</v>
      </c>
      <c r="G90" s="46">
        <f t="shared" si="27"/>
        <v>0</v>
      </c>
      <c r="H90" s="46">
        <f t="shared" si="27"/>
        <v>0</v>
      </c>
      <c r="I90" s="46">
        <f t="shared" si="27"/>
        <v>0</v>
      </c>
      <c r="J90" s="46">
        <f t="shared" si="27"/>
        <v>0</v>
      </c>
    </row>
    <row r="91" spans="1:10" ht="15" thickBot="1" x14ac:dyDescent="0.4">
      <c r="A91" s="45" t="s">
        <v>13</v>
      </c>
      <c r="B91" s="49">
        <f>B7+B13+B19+B25+B31+B37+B43+B49+B55+B61+B67+B73+B79</f>
        <v>0</v>
      </c>
      <c r="C91" s="49">
        <f t="shared" ref="C91:J91" si="28">C7+C13+C19+C25+C31+C37+C43+C49+C55+C61+C67+C73+C79</f>
        <v>0</v>
      </c>
      <c r="D91" s="49">
        <f t="shared" si="28"/>
        <v>0</v>
      </c>
      <c r="E91" s="49">
        <f t="shared" si="28"/>
        <v>0</v>
      </c>
      <c r="F91" s="49">
        <f t="shared" si="28"/>
        <v>0</v>
      </c>
      <c r="G91" s="49">
        <f t="shared" si="28"/>
        <v>0</v>
      </c>
      <c r="H91" s="49">
        <f t="shared" si="28"/>
        <v>0</v>
      </c>
      <c r="I91" s="49">
        <f t="shared" si="28"/>
        <v>0</v>
      </c>
      <c r="J91" s="49">
        <f t="shared" si="28"/>
        <v>0</v>
      </c>
    </row>
    <row r="92" spans="1:10" ht="15" thickBot="1" x14ac:dyDescent="0.4">
      <c r="A92" s="44" t="s">
        <v>14</v>
      </c>
      <c r="B92" s="47" t="e">
        <f t="shared" ref="B92:J92" si="29">(B91/B89)</f>
        <v>#DIV/0!</v>
      </c>
      <c r="C92" s="47" t="e">
        <f t="shared" si="29"/>
        <v>#DIV/0!</v>
      </c>
      <c r="D92" s="47" t="e">
        <f t="shared" si="29"/>
        <v>#DIV/0!</v>
      </c>
      <c r="E92" s="47" t="e">
        <f t="shared" si="29"/>
        <v>#DIV/0!</v>
      </c>
      <c r="F92" s="47" t="e">
        <f t="shared" si="29"/>
        <v>#DIV/0!</v>
      </c>
      <c r="G92" s="47" t="e">
        <f t="shared" si="29"/>
        <v>#DIV/0!</v>
      </c>
      <c r="H92" s="47" t="e">
        <f t="shared" si="29"/>
        <v>#DIV/0!</v>
      </c>
      <c r="I92" s="47" t="e">
        <f t="shared" si="29"/>
        <v>#DIV/0!</v>
      </c>
      <c r="J92" s="47" t="e">
        <f t="shared" si="29"/>
        <v>#DIV/0!</v>
      </c>
    </row>
    <row r="93" spans="1:10" x14ac:dyDescent="0.3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095C091-2229-4D18-8DC7-C483E509AF3D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9509CF57-5FCD-4C2E-ABC6-6BD43C13ED75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workbookViewId="0">
      <selection activeCell="G20" sqref="G20"/>
    </sheetView>
  </sheetViews>
  <sheetFormatPr defaultRowHeight="14.5" x14ac:dyDescent="0.35"/>
  <cols>
    <col min="1" max="1" width="34.453125" customWidth="1"/>
    <col min="2" max="10" width="16" bestFit="1" customWidth="1"/>
  </cols>
  <sheetData>
    <row r="1" spans="1:10" ht="16" thickBot="1" x14ac:dyDescent="0.4">
      <c r="A1" s="66" t="s">
        <v>30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6" thickBot="1" x14ac:dyDescent="0.4">
      <c r="A2" s="1" t="s">
        <v>46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6.5" thickTop="1" thickBot="1" x14ac:dyDescent="0.4">
      <c r="A3" s="67" t="s">
        <v>9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6" thickBot="1" x14ac:dyDescent="0.4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v>251182.06</v>
      </c>
      <c r="J4" s="55">
        <v>80752.240000000005</v>
      </c>
    </row>
    <row r="5" spans="1:10" ht="16" thickBot="1" x14ac:dyDescent="0.4">
      <c r="A5" s="21" t="s">
        <v>11</v>
      </c>
      <c r="B5" s="4">
        <v>123844.24675602413</v>
      </c>
      <c r="C5" s="4">
        <v>9405.730841750843</v>
      </c>
      <c r="D5" s="4">
        <v>23089.42</v>
      </c>
      <c r="E5" s="4">
        <v>29581.820676655389</v>
      </c>
      <c r="F5" s="4">
        <v>2731.752</v>
      </c>
      <c r="G5" s="4">
        <v>685.60781818181817</v>
      </c>
      <c r="H5" s="4">
        <v>2440.2137499999999</v>
      </c>
      <c r="I5" s="4">
        <v>191778.79184261221</v>
      </c>
      <c r="J5" s="5">
        <v>79139.179999999993</v>
      </c>
    </row>
    <row r="6" spans="1:10" ht="16" thickBot="1" x14ac:dyDescent="0.4">
      <c r="A6" s="22" t="s">
        <v>12</v>
      </c>
      <c r="B6" s="59">
        <v>79.718203981630765</v>
      </c>
      <c r="C6" s="59">
        <v>56.753373059121145</v>
      </c>
      <c r="D6" s="59">
        <v>99.943728838796972</v>
      </c>
      <c r="E6" s="59">
        <v>76.732577943505149</v>
      </c>
      <c r="F6" s="59">
        <v>62.337171570573815</v>
      </c>
      <c r="G6" s="59">
        <v>8.6992710279489849</v>
      </c>
      <c r="H6" s="59">
        <v>45.706729913745463</v>
      </c>
      <c r="I6" s="59">
        <v>76.350513186575583</v>
      </c>
      <c r="J6" s="59">
        <v>98.002457888474652</v>
      </c>
    </row>
    <row r="7" spans="1:10" ht="16" thickBot="1" x14ac:dyDescent="0.4">
      <c r="A7" s="23" t="s">
        <v>13</v>
      </c>
      <c r="B7" s="6">
        <v>857809.09469038446</v>
      </c>
      <c r="C7" s="7">
        <v>51122.549471380473</v>
      </c>
      <c r="D7" s="7">
        <v>138919.53136711713</v>
      </c>
      <c r="E7" s="7">
        <v>165057.78148912522</v>
      </c>
      <c r="F7" s="7">
        <v>17601.715</v>
      </c>
      <c r="G7" s="7">
        <v>2436.2051818181817</v>
      </c>
      <c r="H7" s="8">
        <v>13061.926750000001</v>
      </c>
      <c r="I7" s="10">
        <v>1246008.8039498255</v>
      </c>
      <c r="J7" s="9">
        <v>249534.31000000003</v>
      </c>
    </row>
    <row r="8" spans="1:10" ht="16" thickBot="1" x14ac:dyDescent="0.4">
      <c r="A8" s="50" t="s">
        <v>14</v>
      </c>
      <c r="B8" s="58">
        <v>6.9265154995878575</v>
      </c>
      <c r="C8" s="58">
        <v>5.4352554130566846</v>
      </c>
      <c r="D8" s="58">
        <v>6.0165881761913962</v>
      </c>
      <c r="E8" s="58">
        <v>5.579703267533537</v>
      </c>
      <c r="F8" s="58">
        <v>6.4433795600771964</v>
      </c>
      <c r="G8" s="58">
        <v>3.5533509350561663</v>
      </c>
      <c r="H8" s="58">
        <v>5.352779751363995</v>
      </c>
      <c r="I8" s="58">
        <v>6.4971146808161775</v>
      </c>
      <c r="J8" s="58">
        <v>3.1531070956257072</v>
      </c>
    </row>
    <row r="9" spans="1:10" ht="16" thickBot="1" x14ac:dyDescent="0.4">
      <c r="A9" s="74" t="s">
        <v>15</v>
      </c>
      <c r="B9" s="75"/>
      <c r="C9" s="75"/>
      <c r="D9" s="75"/>
      <c r="E9" s="75"/>
      <c r="F9" s="75"/>
      <c r="G9" s="75"/>
      <c r="H9" s="75"/>
      <c r="I9" s="75"/>
      <c r="J9" s="75"/>
    </row>
    <row r="10" spans="1:10" ht="16" thickBot="1" x14ac:dyDescent="0.4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v>130345.97</v>
      </c>
      <c r="J10" s="3">
        <v>36628.949999999997</v>
      </c>
    </row>
    <row r="11" spans="1:10" ht="16" thickBot="1" x14ac:dyDescent="0.4">
      <c r="A11" s="21" t="s">
        <v>11</v>
      </c>
      <c r="B11" s="4">
        <v>58145.25</v>
      </c>
      <c r="C11" s="4">
        <v>2011.04</v>
      </c>
      <c r="D11" s="49">
        <v>15156.22</v>
      </c>
      <c r="E11" s="4">
        <v>13270.14</v>
      </c>
      <c r="F11" s="4">
        <v>1965.95</v>
      </c>
      <c r="G11" s="4">
        <v>4819.2</v>
      </c>
      <c r="H11" s="4">
        <v>4495.24</v>
      </c>
      <c r="I11" s="4">
        <v>99863.039999999994</v>
      </c>
      <c r="J11" s="5">
        <v>36084.949999999997</v>
      </c>
    </row>
    <row r="12" spans="1:10" ht="16" thickBot="1" x14ac:dyDescent="0.4">
      <c r="A12" s="22" t="s">
        <v>12</v>
      </c>
      <c r="B12" s="57">
        <v>83.420430995337981</v>
      </c>
      <c r="C12" s="57">
        <v>51.893922777392142</v>
      </c>
      <c r="D12" s="57">
        <v>99.42273202564644</v>
      </c>
      <c r="E12" s="57">
        <v>81.693116611846051</v>
      </c>
      <c r="F12" s="57">
        <v>54.287615702388045</v>
      </c>
      <c r="G12" s="57">
        <v>35.805805218262208</v>
      </c>
      <c r="H12" s="57">
        <v>54.81672436647078</v>
      </c>
      <c r="I12" s="57">
        <v>76.613830101536692</v>
      </c>
      <c r="J12" s="57">
        <v>98.514835942608244</v>
      </c>
    </row>
    <row r="13" spans="1:10" ht="16" thickBot="1" x14ac:dyDescent="0.4">
      <c r="A13" s="23" t="s">
        <v>13</v>
      </c>
      <c r="B13" s="6">
        <v>391395.49</v>
      </c>
      <c r="C13" s="7">
        <v>10863.23</v>
      </c>
      <c r="D13" s="7">
        <v>90451.94</v>
      </c>
      <c r="E13" s="7">
        <v>62893.240000000005</v>
      </c>
      <c r="F13" s="7">
        <v>11329.09</v>
      </c>
      <c r="G13" s="7">
        <v>20207.560000000001</v>
      </c>
      <c r="H13" s="8">
        <v>25892.46</v>
      </c>
      <c r="I13" s="10">
        <v>613033.01</v>
      </c>
      <c r="J13" s="11">
        <v>106817.01999999999</v>
      </c>
    </row>
    <row r="14" spans="1:10" ht="16" thickBot="1" x14ac:dyDescent="0.4">
      <c r="A14" s="50" t="s">
        <v>14</v>
      </c>
      <c r="B14" s="58">
        <v>6.7313407372055325</v>
      </c>
      <c r="C14" s="58">
        <v>5.4</v>
      </c>
      <c r="D14" s="58">
        <v>5.9679748644450932</v>
      </c>
      <c r="E14" s="58">
        <v>4.7394556500534284</v>
      </c>
      <c r="F14" s="58">
        <v>5.7626541875429185</v>
      </c>
      <c r="G14" s="58">
        <v>4.1931357901726436</v>
      </c>
      <c r="H14" s="58">
        <v>5.7599727711979787</v>
      </c>
      <c r="I14" s="58">
        <v>6.14</v>
      </c>
      <c r="J14" s="58">
        <v>2.9601543025554973</v>
      </c>
    </row>
    <row r="15" spans="1:10" ht="16" thickBot="1" x14ac:dyDescent="0.4">
      <c r="A15" s="74" t="s">
        <v>16</v>
      </c>
      <c r="B15" s="75"/>
      <c r="C15" s="75"/>
      <c r="D15" s="75"/>
      <c r="E15" s="75"/>
      <c r="F15" s="75"/>
      <c r="G15" s="75"/>
      <c r="H15" s="75"/>
      <c r="I15" s="75"/>
      <c r="J15" s="75"/>
    </row>
    <row r="16" spans="1:10" ht="16" thickBot="1" x14ac:dyDescent="0.4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v>77623.14</v>
      </c>
      <c r="J16" s="3">
        <v>22372.62</v>
      </c>
    </row>
    <row r="17" spans="1:10" ht="16" thickBot="1" x14ac:dyDescent="0.4">
      <c r="A17" s="21" t="s">
        <v>11</v>
      </c>
      <c r="B17" s="4">
        <v>32025</v>
      </c>
      <c r="C17" s="4">
        <v>3071.7799999999997</v>
      </c>
      <c r="D17" s="4">
        <v>5963.0599999999995</v>
      </c>
      <c r="E17" s="4">
        <v>5088.6900000000005</v>
      </c>
      <c r="F17" s="4">
        <v>1014.92</v>
      </c>
      <c r="G17" s="4">
        <v>265.26</v>
      </c>
      <c r="H17" s="4">
        <v>1975</v>
      </c>
      <c r="I17" s="4">
        <v>49403.709999999992</v>
      </c>
      <c r="J17" s="5">
        <v>17436.86</v>
      </c>
    </row>
    <row r="18" spans="1:10" ht="16" thickBot="1" x14ac:dyDescent="0.4">
      <c r="A18" s="22" t="s">
        <v>12</v>
      </c>
      <c r="B18" s="57">
        <v>68.140168102486214</v>
      </c>
      <c r="C18" s="57">
        <v>37.542225807240101</v>
      </c>
      <c r="D18" s="57">
        <v>98.027308624277893</v>
      </c>
      <c r="E18" s="57">
        <v>59.805447104976771</v>
      </c>
      <c r="F18" s="57">
        <v>65.668937761645026</v>
      </c>
      <c r="G18" s="57">
        <v>10.053591867983595</v>
      </c>
      <c r="H18" s="57">
        <v>53.866672485176437</v>
      </c>
      <c r="I18" s="57">
        <v>63.645595888030279</v>
      </c>
      <c r="J18" s="57">
        <v>77.93839076514061</v>
      </c>
    </row>
    <row r="19" spans="1:10" ht="16" thickBot="1" x14ac:dyDescent="0.4">
      <c r="A19" s="23" t="s">
        <v>13</v>
      </c>
      <c r="B19" s="6">
        <v>226087.76</v>
      </c>
      <c r="C19" s="7">
        <v>17678.55</v>
      </c>
      <c r="D19" s="7">
        <v>39865.75</v>
      </c>
      <c r="E19" s="7">
        <v>28632.510000000002</v>
      </c>
      <c r="F19" s="7">
        <v>6415.6900000000005</v>
      </c>
      <c r="G19" s="7">
        <v>1170.32</v>
      </c>
      <c r="H19" s="8">
        <v>11797.18</v>
      </c>
      <c r="I19" s="10">
        <v>331647.76</v>
      </c>
      <c r="J19" s="11">
        <v>55040.46</v>
      </c>
    </row>
    <row r="20" spans="1:10" ht="16" thickBot="1" x14ac:dyDescent="0.4">
      <c r="A20" s="25" t="s">
        <v>14</v>
      </c>
      <c r="B20" s="58">
        <v>7.059727088212334</v>
      </c>
      <c r="C20" s="58">
        <v>5.7551484806854658</v>
      </c>
      <c r="D20" s="58">
        <v>6.6854517646979916</v>
      </c>
      <c r="E20" s="58">
        <v>5.6266956721670995</v>
      </c>
      <c r="F20" s="58">
        <v>6.3213750837504445</v>
      </c>
      <c r="G20" s="58">
        <v>4.4119731584106159</v>
      </c>
      <c r="H20" s="58">
        <v>5.9732556962025321</v>
      </c>
      <c r="I20" s="58">
        <v>6.713013253458092</v>
      </c>
      <c r="J20" s="58">
        <v>3.1565580041360657</v>
      </c>
    </row>
    <row r="21" spans="1:10" ht="16" thickBot="1" x14ac:dyDescent="0.4">
      <c r="A21" s="69" t="s">
        <v>17</v>
      </c>
      <c r="B21" s="70"/>
      <c r="C21" s="70"/>
      <c r="D21" s="70"/>
      <c r="E21" s="70"/>
      <c r="F21" s="70"/>
      <c r="G21" s="70"/>
      <c r="H21" s="70"/>
      <c r="I21" s="70"/>
      <c r="J21" s="70"/>
    </row>
    <row r="22" spans="1:10" ht="16" thickBot="1" x14ac:dyDescent="0.4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" thickBot="1" x14ac:dyDescent="0.4">
      <c r="A23" s="21" t="s">
        <v>11</v>
      </c>
      <c r="B23" s="49">
        <v>7038.68</v>
      </c>
      <c r="C23" s="49">
        <v>12.87</v>
      </c>
      <c r="D23" s="49">
        <v>1282.98</v>
      </c>
      <c r="E23" s="49">
        <v>361.76</v>
      </c>
      <c r="F23" s="49">
        <v>436.13</v>
      </c>
      <c r="G23" s="49">
        <v>0</v>
      </c>
      <c r="H23" s="49">
        <v>147.25</v>
      </c>
      <c r="I23" s="49">
        <v>9279.67</v>
      </c>
      <c r="J23" s="49">
        <v>3810.38</v>
      </c>
    </row>
    <row r="24" spans="1:10" ht="16" thickBot="1" x14ac:dyDescent="0.4">
      <c r="A24" s="22" t="s">
        <v>12</v>
      </c>
      <c r="B24" s="60">
        <f>(B23/B22)*100</f>
        <v>66.494353532891608</v>
      </c>
      <c r="C24" s="60">
        <f t="shared" ref="C24:J24" si="0">(C23/C22)*100</f>
        <v>7.004844064660098</v>
      </c>
      <c r="D24" s="60">
        <f t="shared" si="0"/>
        <v>100</v>
      </c>
      <c r="E24" s="60">
        <f t="shared" si="0"/>
        <v>15.745947734039035</v>
      </c>
      <c r="F24" s="60">
        <f t="shared" si="0"/>
        <v>39.15764334069565</v>
      </c>
      <c r="G24" s="60">
        <v>0</v>
      </c>
      <c r="H24" s="60">
        <f t="shared" si="0"/>
        <v>9.390464772205501</v>
      </c>
      <c r="I24" s="60">
        <f t="shared" si="0"/>
        <v>49.679667177221916</v>
      </c>
      <c r="J24" s="60">
        <f t="shared" si="0"/>
        <v>78.031508479192652</v>
      </c>
    </row>
    <row r="25" spans="1:10" ht="16" thickBot="1" x14ac:dyDescent="0.4">
      <c r="A25" s="23" t="s">
        <v>13</v>
      </c>
      <c r="B25" s="61">
        <v>41347.11</v>
      </c>
      <c r="C25" s="61">
        <v>62.65</v>
      </c>
      <c r="D25" s="61">
        <v>6717.88</v>
      </c>
      <c r="E25" s="61">
        <v>1804.55</v>
      </c>
      <c r="F25" s="61">
        <v>1920.42</v>
      </c>
      <c r="G25" s="61">
        <v>0</v>
      </c>
      <c r="H25" s="61">
        <v>672.12</v>
      </c>
      <c r="I25" s="61">
        <v>52524.73</v>
      </c>
      <c r="J25" s="61">
        <v>11895.82</v>
      </c>
    </row>
    <row r="26" spans="1:10" ht="16" thickBot="1" x14ac:dyDescent="0.4">
      <c r="A26" s="24" t="s">
        <v>14</v>
      </c>
      <c r="B26" s="62">
        <f>B25/B23</f>
        <v>5.8742704598021218</v>
      </c>
      <c r="C26" s="62">
        <f t="shared" ref="C26:J26" si="1">C25/C23</f>
        <v>4.8679098679098685</v>
      </c>
      <c r="D26" s="62">
        <f t="shared" si="1"/>
        <v>5.2361533305273662</v>
      </c>
      <c r="E26" s="62">
        <f t="shared" si="1"/>
        <v>4.9882518796992485</v>
      </c>
      <c r="F26" s="62">
        <f t="shared" si="1"/>
        <v>4.4033201109760851</v>
      </c>
      <c r="G26" s="62">
        <v>0</v>
      </c>
      <c r="H26" s="62">
        <f t="shared" si="1"/>
        <v>4.5644821731748726</v>
      </c>
      <c r="I26" s="62">
        <f t="shared" si="1"/>
        <v>5.6601937353375718</v>
      </c>
      <c r="J26" s="62">
        <f t="shared" si="1"/>
        <v>3.1219510914921869</v>
      </c>
    </row>
    <row r="27" spans="1:10" ht="16" thickBot="1" x14ac:dyDescent="0.4">
      <c r="A27" s="63" t="s">
        <v>18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6" thickBot="1" x14ac:dyDescent="0.4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v>87180.069999999992</v>
      </c>
      <c r="J28" s="3">
        <v>21268.32</v>
      </c>
    </row>
    <row r="29" spans="1:10" ht="16" thickBot="1" x14ac:dyDescent="0.4">
      <c r="A29" s="21" t="s">
        <v>11</v>
      </c>
      <c r="B29" s="4">
        <v>50338.71</v>
      </c>
      <c r="C29" s="4">
        <v>4135.49</v>
      </c>
      <c r="D29" s="4">
        <v>6409.1100000000006</v>
      </c>
      <c r="E29" s="4">
        <v>10263.1</v>
      </c>
      <c r="F29" s="4">
        <v>1649</v>
      </c>
      <c r="G29" s="4">
        <v>854.5</v>
      </c>
      <c r="H29" s="4">
        <v>728</v>
      </c>
      <c r="I29" s="4">
        <v>74377.91</v>
      </c>
      <c r="J29" s="5">
        <v>21065.119999999999</v>
      </c>
    </row>
    <row r="30" spans="1:10" ht="16" thickBot="1" x14ac:dyDescent="0.4">
      <c r="A30" s="22" t="s">
        <v>12</v>
      </c>
      <c r="B30" s="57">
        <v>88.273710226492568</v>
      </c>
      <c r="C30" s="57">
        <v>80.82827931412578</v>
      </c>
      <c r="D30" s="57">
        <v>100.00000000000003</v>
      </c>
      <c r="E30" s="57">
        <v>72.194006752954422</v>
      </c>
      <c r="F30" s="57">
        <v>99.272762299227011</v>
      </c>
      <c r="G30" s="57">
        <v>50.144947947842212</v>
      </c>
      <c r="H30" s="57">
        <v>69.484213339441837</v>
      </c>
      <c r="I30" s="57">
        <v>85.315267583519955</v>
      </c>
      <c r="J30" s="57">
        <v>99.044588383097491</v>
      </c>
    </row>
    <row r="31" spans="1:10" ht="16" thickBot="1" x14ac:dyDescent="0.4">
      <c r="A31" s="23" t="s">
        <v>13</v>
      </c>
      <c r="B31" s="6">
        <v>335200.82</v>
      </c>
      <c r="C31" s="7">
        <v>22150.400000000001</v>
      </c>
      <c r="D31" s="7">
        <v>40755</v>
      </c>
      <c r="E31" s="7">
        <v>56526.2</v>
      </c>
      <c r="F31" s="7">
        <v>8245</v>
      </c>
      <c r="G31" s="7">
        <v>4179.8</v>
      </c>
      <c r="H31" s="8">
        <v>4131.05</v>
      </c>
      <c r="I31" s="10">
        <v>471188.27</v>
      </c>
      <c r="J31" s="11">
        <v>61802.46</v>
      </c>
    </row>
    <row r="32" spans="1:10" ht="16" thickBot="1" x14ac:dyDescent="0.4">
      <c r="A32" s="24" t="s">
        <v>14</v>
      </c>
      <c r="B32" s="58">
        <v>6.6589076279467632</v>
      </c>
      <c r="C32" s="58">
        <v>5.3561730290727345</v>
      </c>
      <c r="D32" s="58">
        <v>6.35891722875719</v>
      </c>
      <c r="E32" s="58">
        <v>5.5077120947861751</v>
      </c>
      <c r="F32" s="58">
        <v>5</v>
      </c>
      <c r="G32" s="58">
        <v>4.8915155061439437</v>
      </c>
      <c r="H32" s="58">
        <v>5.6745192307692314</v>
      </c>
      <c r="I32" s="58">
        <v>6.3350566048440999</v>
      </c>
      <c r="J32" s="58">
        <v>2.9338764744753414</v>
      </c>
    </row>
    <row r="33" spans="1:10" ht="16" thickBot="1" x14ac:dyDescent="0.4">
      <c r="A33" s="63" t="s">
        <v>19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0" ht="16" thickBot="1" x14ac:dyDescent="0.4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v>18709.37</v>
      </c>
      <c r="J34" s="3">
        <v>5302.83</v>
      </c>
    </row>
    <row r="35" spans="1:10" ht="16" thickBot="1" x14ac:dyDescent="0.4">
      <c r="A35" s="21" t="s">
        <v>11</v>
      </c>
      <c r="B35" s="4">
        <v>6874.46</v>
      </c>
      <c r="C35" s="4">
        <v>165.03</v>
      </c>
      <c r="D35" s="4">
        <v>1993.04</v>
      </c>
      <c r="E35" s="4">
        <v>1177.43</v>
      </c>
      <c r="F35" s="4">
        <v>285.02</v>
      </c>
      <c r="G35" s="4">
        <v>70</v>
      </c>
      <c r="H35" s="4">
        <v>416.13</v>
      </c>
      <c r="I35" s="26">
        <v>10981.11</v>
      </c>
      <c r="J35" s="5">
        <v>5302.83</v>
      </c>
    </row>
    <row r="36" spans="1:10" ht="16" thickBot="1" x14ac:dyDescent="0.4">
      <c r="A36" s="22" t="s">
        <v>12</v>
      </c>
      <c r="B36" s="57">
        <v>71.631044572076391</v>
      </c>
      <c r="C36" s="57">
        <v>15.498539645570572</v>
      </c>
      <c r="D36" s="57">
        <v>100</v>
      </c>
      <c r="E36" s="57">
        <v>57.396412206298145</v>
      </c>
      <c r="F36" s="57">
        <v>26.327360059116938</v>
      </c>
      <c r="G36" s="57">
        <v>5.1481944546591158</v>
      </c>
      <c r="H36" s="57">
        <v>26.66166916541729</v>
      </c>
      <c r="I36" s="57">
        <v>58.69310404358886</v>
      </c>
      <c r="J36" s="57">
        <v>100</v>
      </c>
    </row>
    <row r="37" spans="1:10" ht="16" thickBot="1" x14ac:dyDescent="0.4">
      <c r="A37" s="23" t="s">
        <v>13</v>
      </c>
      <c r="B37" s="6">
        <v>45949</v>
      </c>
      <c r="C37" s="7">
        <v>957.92000000000007</v>
      </c>
      <c r="D37" s="7">
        <v>11017.96</v>
      </c>
      <c r="E37" s="7">
        <v>6028.24</v>
      </c>
      <c r="F37" s="7">
        <v>1449.7400000000002</v>
      </c>
      <c r="G37" s="7">
        <v>315</v>
      </c>
      <c r="H37" s="8">
        <v>2225.6400000000003</v>
      </c>
      <c r="I37" s="10">
        <v>67943.5</v>
      </c>
      <c r="J37" s="11">
        <v>16243.5</v>
      </c>
    </row>
    <row r="38" spans="1:10" ht="16" thickBot="1" x14ac:dyDescent="0.4">
      <c r="A38" s="24" t="s">
        <v>14</v>
      </c>
      <c r="B38" s="58">
        <v>6.6840159081586048</v>
      </c>
      <c r="C38" s="58">
        <v>5.6</v>
      </c>
      <c r="D38" s="58">
        <v>5.528218199333681</v>
      </c>
      <c r="E38" s="58">
        <v>5.07</v>
      </c>
      <c r="F38" s="58">
        <v>5.08</v>
      </c>
      <c r="G38" s="58">
        <v>4.5</v>
      </c>
      <c r="H38" s="58">
        <v>5.3484247711051847</v>
      </c>
      <c r="I38" s="58">
        <v>6.1873071119404139</v>
      </c>
      <c r="J38" s="58">
        <v>3.0631757005221742</v>
      </c>
    </row>
    <row r="39" spans="1:10" ht="16" thickBot="1" x14ac:dyDescent="0.4">
      <c r="A39" s="63" t="s">
        <v>20</v>
      </c>
      <c r="B39" s="64"/>
      <c r="C39" s="64"/>
      <c r="D39" s="64"/>
      <c r="E39" s="64"/>
      <c r="F39" s="64"/>
      <c r="G39" s="64"/>
      <c r="H39" s="64"/>
      <c r="I39" s="64"/>
      <c r="J39" s="64"/>
    </row>
    <row r="40" spans="1:10" ht="16" thickBot="1" x14ac:dyDescent="0.4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v>101847.01</v>
      </c>
      <c r="J40" s="3">
        <v>29231.200000000001</v>
      </c>
    </row>
    <row r="41" spans="1:10" ht="16" thickBot="1" x14ac:dyDescent="0.4">
      <c r="A41" s="21" t="s">
        <v>11</v>
      </c>
      <c r="B41" s="27">
        <v>43908.29</v>
      </c>
      <c r="C41" s="27">
        <v>245</v>
      </c>
      <c r="D41" s="27">
        <v>16185.47</v>
      </c>
      <c r="E41" s="27">
        <v>3527</v>
      </c>
      <c r="F41" s="27">
        <v>1161</v>
      </c>
      <c r="G41" s="27">
        <v>1074</v>
      </c>
      <c r="H41" s="27">
        <v>1987.57</v>
      </c>
      <c r="I41" s="4">
        <v>68088.329999999987</v>
      </c>
      <c r="J41" s="28">
        <v>29094.02</v>
      </c>
    </row>
    <row r="42" spans="1:10" ht="16" thickBot="1" x14ac:dyDescent="0.4">
      <c r="A42" s="22" t="s">
        <v>12</v>
      </c>
      <c r="B42" s="57">
        <v>76.869542351935465</v>
      </c>
      <c r="C42" s="57">
        <v>10.926963285403362</v>
      </c>
      <c r="D42" s="57">
        <v>100</v>
      </c>
      <c r="E42" s="57">
        <v>39.70912251508372</v>
      </c>
      <c r="F42" s="57">
        <v>41.051135359135557</v>
      </c>
      <c r="G42" s="57">
        <v>11.768818329551021</v>
      </c>
      <c r="H42" s="57">
        <v>36.383922442277452</v>
      </c>
      <c r="I42" s="57">
        <v>66.853538459302825</v>
      </c>
      <c r="J42" s="57">
        <v>99.53070691589808</v>
      </c>
    </row>
    <row r="43" spans="1:10" ht="16" thickBot="1" x14ac:dyDescent="0.4">
      <c r="A43" s="23" t="s">
        <v>13</v>
      </c>
      <c r="B43" s="29">
        <v>273775</v>
      </c>
      <c r="C43" s="29">
        <v>1093</v>
      </c>
      <c r="D43" s="29">
        <v>90810</v>
      </c>
      <c r="E43" s="29">
        <v>14940</v>
      </c>
      <c r="F43" s="29">
        <v>5887</v>
      </c>
      <c r="G43" s="29">
        <v>3816</v>
      </c>
      <c r="H43" s="29">
        <v>10462</v>
      </c>
      <c r="I43" s="10">
        <v>400783</v>
      </c>
      <c r="J43" s="9">
        <v>77621</v>
      </c>
    </row>
    <row r="44" spans="1:10" ht="16" thickBot="1" x14ac:dyDescent="0.4">
      <c r="A44" s="25" t="s">
        <v>14</v>
      </c>
      <c r="B44" s="58">
        <v>6.2351551381299517</v>
      </c>
      <c r="C44" s="58">
        <v>4.4612244897959181</v>
      </c>
      <c r="D44" s="58">
        <v>5.6105877679177683</v>
      </c>
      <c r="E44" s="58">
        <v>4.2358945279274174</v>
      </c>
      <c r="F44" s="58">
        <v>5.0706287683031865</v>
      </c>
      <c r="G44" s="58">
        <v>3.553072625698324</v>
      </c>
      <c r="H44" s="58">
        <v>5.2637139824006196</v>
      </c>
      <c r="I44" s="58">
        <v>5.8862216183008167</v>
      </c>
      <c r="J44" s="58">
        <v>2.6679365725327746</v>
      </c>
    </row>
    <row r="45" spans="1:10" ht="16" thickBot="1" x14ac:dyDescent="0.4">
      <c r="A45" s="63" t="s">
        <v>21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6" thickBot="1" x14ac:dyDescent="0.4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v>80377.320000000007</v>
      </c>
      <c r="J46" s="3">
        <v>22386.87</v>
      </c>
    </row>
    <row r="47" spans="1:10" ht="16" thickBot="1" x14ac:dyDescent="0.4">
      <c r="A47" s="21" t="s">
        <v>11</v>
      </c>
      <c r="B47" s="4">
        <v>27414.13</v>
      </c>
      <c r="C47" s="4">
        <v>2275.6</v>
      </c>
      <c r="D47" s="4">
        <v>5449.85</v>
      </c>
      <c r="E47" s="4">
        <v>12781.64</v>
      </c>
      <c r="F47" s="4">
        <v>322.95</v>
      </c>
      <c r="G47" s="4">
        <v>741.66</v>
      </c>
      <c r="H47" s="4">
        <v>2503.3000000000002</v>
      </c>
      <c r="I47" s="4">
        <v>51489.13</v>
      </c>
      <c r="J47" s="5">
        <v>17889.53</v>
      </c>
    </row>
    <row r="48" spans="1:10" ht="16" thickBot="1" x14ac:dyDescent="0.4">
      <c r="A48" s="22" t="s">
        <v>12</v>
      </c>
      <c r="B48" s="46">
        <v>61.58</v>
      </c>
      <c r="C48" s="46">
        <v>38.28</v>
      </c>
      <c r="D48" s="46">
        <v>92.91</v>
      </c>
      <c r="E48" s="46">
        <v>76.23</v>
      </c>
      <c r="F48" s="46">
        <v>64.27</v>
      </c>
      <c r="G48" s="46">
        <v>27.04</v>
      </c>
      <c r="H48" s="46">
        <v>61.99</v>
      </c>
      <c r="I48" s="46">
        <v>64.06</v>
      </c>
      <c r="J48" s="46">
        <v>79.91</v>
      </c>
    </row>
    <row r="49" spans="1:10" ht="16" thickBot="1" x14ac:dyDescent="0.4">
      <c r="A49" s="23" t="s">
        <v>13</v>
      </c>
      <c r="B49" s="6">
        <v>184203.21</v>
      </c>
      <c r="C49" s="7">
        <v>12092.8</v>
      </c>
      <c r="D49" s="7">
        <v>33454.25</v>
      </c>
      <c r="E49" s="7">
        <v>67070.53</v>
      </c>
      <c r="F49" s="7">
        <v>1619.49</v>
      </c>
      <c r="G49" s="7">
        <v>3120.63</v>
      </c>
      <c r="H49" s="8">
        <v>15080.02</v>
      </c>
      <c r="I49" s="10">
        <v>316640.93</v>
      </c>
      <c r="J49" s="11">
        <v>57259.3</v>
      </c>
    </row>
    <row r="50" spans="1:10" ht="16" thickBot="1" x14ac:dyDescent="0.4">
      <c r="A50" s="24" t="s">
        <v>14</v>
      </c>
      <c r="B50" s="47">
        <v>6.72</v>
      </c>
      <c r="C50" s="47">
        <v>5.31</v>
      </c>
      <c r="D50" s="47">
        <v>6.14</v>
      </c>
      <c r="E50" s="47">
        <v>5.25</v>
      </c>
      <c r="F50" s="47">
        <v>5.01</v>
      </c>
      <c r="G50" s="47">
        <v>4.21</v>
      </c>
      <c r="H50" s="47">
        <v>6.02</v>
      </c>
      <c r="I50" s="47">
        <v>6.15</v>
      </c>
      <c r="J50" s="47">
        <v>3.2</v>
      </c>
    </row>
    <row r="51" spans="1:10" ht="16" thickBot="1" x14ac:dyDescent="0.4">
      <c r="A51" s="63" t="s">
        <v>22</v>
      </c>
      <c r="B51" s="64"/>
      <c r="C51" s="64"/>
      <c r="D51" s="64"/>
      <c r="E51" s="64"/>
      <c r="F51" s="64"/>
      <c r="G51" s="64"/>
      <c r="H51" s="64"/>
      <c r="I51" s="64"/>
      <c r="J51" s="64"/>
    </row>
    <row r="52" spans="1:10" ht="16" thickBot="1" x14ac:dyDescent="0.4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v>132975.22999999998</v>
      </c>
      <c r="J52" s="3">
        <v>35602.21</v>
      </c>
    </row>
    <row r="53" spans="1:10" ht="16" thickBot="1" x14ac:dyDescent="0.4">
      <c r="A53" s="21" t="s">
        <v>11</v>
      </c>
      <c r="B53" s="30">
        <v>45558.559999999998</v>
      </c>
      <c r="C53" s="30">
        <v>2986.8</v>
      </c>
      <c r="D53" s="30">
        <v>13461.95</v>
      </c>
      <c r="E53" s="30">
        <v>21639</v>
      </c>
      <c r="F53" s="30">
        <v>2820.8199999999997</v>
      </c>
      <c r="G53" s="30">
        <v>2048.7600000000002</v>
      </c>
      <c r="H53" s="30">
        <v>2690</v>
      </c>
      <c r="I53" s="4">
        <v>91205.89</v>
      </c>
      <c r="J53" s="12">
        <v>35242.21</v>
      </c>
    </row>
    <row r="54" spans="1:10" ht="16" thickBot="1" x14ac:dyDescent="0.4">
      <c r="A54" s="22" t="s">
        <v>12</v>
      </c>
      <c r="B54" s="57">
        <v>69.327563766711762</v>
      </c>
      <c r="C54" s="57">
        <v>48.271983243473883</v>
      </c>
      <c r="D54" s="57">
        <v>100</v>
      </c>
      <c r="E54" s="57">
        <v>70.619680434442074</v>
      </c>
      <c r="F54" s="57">
        <v>63.694949239495635</v>
      </c>
      <c r="G54" s="57">
        <v>27.64142084642036</v>
      </c>
      <c r="H54" s="57">
        <v>52.449427248354866</v>
      </c>
      <c r="I54" s="57">
        <v>68.588631130775269</v>
      </c>
      <c r="J54" s="57">
        <v>98.988826817211631</v>
      </c>
    </row>
    <row r="55" spans="1:10" ht="16" thickBot="1" x14ac:dyDescent="0.4">
      <c r="A55" s="23" t="s">
        <v>13</v>
      </c>
      <c r="B55" s="6">
        <v>306211.7</v>
      </c>
      <c r="C55" s="7">
        <v>13530.2</v>
      </c>
      <c r="D55" s="7">
        <v>86399.6</v>
      </c>
      <c r="E55" s="7">
        <v>107309.86</v>
      </c>
      <c r="F55" s="7">
        <v>17513.54</v>
      </c>
      <c r="G55" s="7">
        <v>10442.209999999999</v>
      </c>
      <c r="H55" s="8">
        <v>14359</v>
      </c>
      <c r="I55" s="10">
        <v>555766.11</v>
      </c>
      <c r="J55" s="11">
        <v>118332.2</v>
      </c>
    </row>
    <row r="56" spans="1:10" ht="16" thickBot="1" x14ac:dyDescent="0.4">
      <c r="A56" s="24" t="s">
        <v>14</v>
      </c>
      <c r="B56" s="58">
        <v>6.7212769674897546</v>
      </c>
      <c r="C56" s="58">
        <v>4.5299986607740728</v>
      </c>
      <c r="D56" s="58">
        <v>6.4180597907435404</v>
      </c>
      <c r="E56" s="58">
        <v>4.9590951522713622</v>
      </c>
      <c r="F56" s="58">
        <v>6.2086698194142143</v>
      </c>
      <c r="G56" s="58">
        <v>5.0968439446299216</v>
      </c>
      <c r="H56" s="58">
        <v>5.3379182156133833</v>
      </c>
      <c r="I56" s="58">
        <v>6.0935331040572054</v>
      </c>
      <c r="J56" s="58">
        <v>3.3576838682931633</v>
      </c>
    </row>
    <row r="57" spans="1:10" ht="16" thickBot="1" x14ac:dyDescent="0.4">
      <c r="A57" s="63" t="s">
        <v>23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16" thickBot="1" x14ac:dyDescent="0.4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v>142474.16</v>
      </c>
      <c r="J58" s="3">
        <v>32440.799999999999</v>
      </c>
    </row>
    <row r="59" spans="1:10" ht="16" thickBot="1" x14ac:dyDescent="0.4">
      <c r="A59" s="32" t="s">
        <v>11</v>
      </c>
      <c r="B59" s="4">
        <v>88404.09</v>
      </c>
      <c r="C59" s="4">
        <v>7620.12</v>
      </c>
      <c r="D59" s="4">
        <v>10661.74</v>
      </c>
      <c r="E59" s="4">
        <v>23825.119999999999</v>
      </c>
      <c r="F59" s="4">
        <v>1630.48</v>
      </c>
      <c r="G59" s="4">
        <v>1779.1</v>
      </c>
      <c r="H59" s="4">
        <v>1825.95</v>
      </c>
      <c r="I59" s="4">
        <v>135746.59999999998</v>
      </c>
      <c r="J59" s="5">
        <v>32375</v>
      </c>
    </row>
    <row r="60" spans="1:10" ht="16" thickBot="1" x14ac:dyDescent="0.4">
      <c r="A60" s="33" t="s">
        <v>12</v>
      </c>
      <c r="B60" s="57">
        <v>96.853958656667061</v>
      </c>
      <c r="C60" s="57">
        <v>86.540545083279767</v>
      </c>
      <c r="D60" s="57">
        <v>100</v>
      </c>
      <c r="E60" s="57">
        <v>94.511797948479526</v>
      </c>
      <c r="F60" s="57">
        <v>81.262740289967752</v>
      </c>
      <c r="G60" s="57">
        <v>69.160556985251233</v>
      </c>
      <c r="H60" s="57">
        <v>93.926019660190434</v>
      </c>
      <c r="I60" s="57">
        <v>95.278049016046111</v>
      </c>
      <c r="J60" s="57">
        <v>99.797168997065427</v>
      </c>
    </row>
    <row r="61" spans="1:10" ht="16" thickBot="1" x14ac:dyDescent="0.4">
      <c r="A61" s="34" t="s">
        <v>13</v>
      </c>
      <c r="B61" s="6">
        <v>596535.80000000005</v>
      </c>
      <c r="C61" s="7">
        <v>39613.479999999996</v>
      </c>
      <c r="D61" s="7">
        <v>63050.42</v>
      </c>
      <c r="E61" s="7">
        <v>138255.6</v>
      </c>
      <c r="F61" s="7">
        <v>7833.4500000000007</v>
      </c>
      <c r="G61" s="7">
        <v>6268.61</v>
      </c>
      <c r="H61" s="8">
        <v>9112.74</v>
      </c>
      <c r="I61" s="10">
        <v>860670.1</v>
      </c>
      <c r="J61" s="11">
        <v>91657.1</v>
      </c>
    </row>
    <row r="62" spans="1:10" ht="16" thickBot="1" x14ac:dyDescent="0.4">
      <c r="A62" s="52" t="s">
        <v>14</v>
      </c>
      <c r="B62" s="58">
        <v>6.7478303322844004</v>
      </c>
      <c r="C62" s="58">
        <v>5.1985375558390148</v>
      </c>
      <c r="D62" s="58">
        <v>5.9137082690067473</v>
      </c>
      <c r="E62" s="58">
        <v>5.8029340460824548</v>
      </c>
      <c r="F62" s="58">
        <v>4.8043827584514993</v>
      </c>
      <c r="G62" s="58">
        <v>3.5234725422966671</v>
      </c>
      <c r="H62" s="58">
        <v>4.9906843013225988</v>
      </c>
      <c r="I62" s="58">
        <v>6.340270032545936</v>
      </c>
      <c r="J62" s="58">
        <v>2.831107335907336</v>
      </c>
    </row>
    <row r="63" spans="1:10" ht="16" thickBot="1" x14ac:dyDescent="0.4">
      <c r="A63" s="74" t="s">
        <v>24</v>
      </c>
      <c r="B63" s="75"/>
      <c r="C63" s="75"/>
      <c r="D63" s="75"/>
      <c r="E63" s="75"/>
      <c r="F63" s="75"/>
      <c r="G63" s="75"/>
      <c r="H63" s="75"/>
      <c r="I63" s="75"/>
      <c r="J63" s="78"/>
    </row>
    <row r="64" spans="1:10" ht="16" thickBot="1" x14ac:dyDescent="0.4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v>88242.04</v>
      </c>
      <c r="J64" s="3">
        <v>21608.19</v>
      </c>
    </row>
    <row r="65" spans="1:10" ht="16" thickBot="1" x14ac:dyDescent="0.4">
      <c r="A65" s="21" t="s">
        <v>11</v>
      </c>
      <c r="B65" s="4">
        <v>38331.31</v>
      </c>
      <c r="C65" s="4">
        <v>7549.0999999999995</v>
      </c>
      <c r="D65" s="13">
        <v>2530.9299999999998</v>
      </c>
      <c r="E65" s="14">
        <v>30168.63</v>
      </c>
      <c r="F65" s="4">
        <v>667.09</v>
      </c>
      <c r="G65" s="4">
        <v>1573.25</v>
      </c>
      <c r="H65" s="4">
        <v>667.09</v>
      </c>
      <c r="I65" s="4">
        <v>81487.399999999994</v>
      </c>
      <c r="J65" s="5">
        <v>21344.799999999999</v>
      </c>
    </row>
    <row r="66" spans="1:10" ht="16" thickBot="1" x14ac:dyDescent="0.4">
      <c r="A66" s="22" t="s">
        <v>12</v>
      </c>
      <c r="B66" s="57">
        <v>96.789295919181555</v>
      </c>
      <c r="C66" s="57">
        <v>87.736670281151092</v>
      </c>
      <c r="D66" s="57">
        <v>83.725784682157396</v>
      </c>
      <c r="E66" s="57">
        <v>93.723123666085726</v>
      </c>
      <c r="F66" s="57">
        <v>64.581054262064967</v>
      </c>
      <c r="G66" s="57">
        <v>61.591734786557673</v>
      </c>
      <c r="H66" s="57">
        <v>53.985659717726278</v>
      </c>
      <c r="I66" s="57">
        <v>92.345326558633502</v>
      </c>
      <c r="J66" s="57">
        <v>98.781064031739817</v>
      </c>
    </row>
    <row r="67" spans="1:10" ht="16" thickBot="1" x14ac:dyDescent="0.4">
      <c r="A67" s="23" t="s">
        <v>13</v>
      </c>
      <c r="B67" s="6">
        <v>279485.90000000002</v>
      </c>
      <c r="C67" s="7">
        <v>45618.6</v>
      </c>
      <c r="D67" s="7">
        <v>14977.39</v>
      </c>
      <c r="E67" s="7">
        <v>183229.3</v>
      </c>
      <c r="F67" s="7">
        <v>3282.5</v>
      </c>
      <c r="G67" s="7">
        <v>5386</v>
      </c>
      <c r="H67" s="8">
        <v>3235</v>
      </c>
      <c r="I67" s="10">
        <v>535214.68999999994</v>
      </c>
      <c r="J67" s="11">
        <v>70498.100000000006</v>
      </c>
    </row>
    <row r="68" spans="1:10" ht="16" thickBot="1" x14ac:dyDescent="0.4">
      <c r="A68" s="53" t="s">
        <v>14</v>
      </c>
      <c r="B68" s="58">
        <v>7.291321376702232</v>
      </c>
      <c r="C68" s="58">
        <v>6.0429190234597501</v>
      </c>
      <c r="D68" s="58">
        <v>5.9177416996914181</v>
      </c>
      <c r="E68" s="58">
        <v>6.0735041664139198</v>
      </c>
      <c r="F68" s="58">
        <v>4.9206254028691783</v>
      </c>
      <c r="G68" s="58">
        <v>3.42348641347529</v>
      </c>
      <c r="H68" s="58">
        <v>4.8494206179076285</v>
      </c>
      <c r="I68" s="58">
        <v>6.5680668422357318</v>
      </c>
      <c r="J68" s="58">
        <v>3.3028231700461008</v>
      </c>
    </row>
    <row r="69" spans="1:10" ht="16" thickBot="1" x14ac:dyDescent="0.4">
      <c r="A69" s="76" t="s">
        <v>25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ht="16" thickBot="1" x14ac:dyDescent="0.4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v>44319.249999999993</v>
      </c>
      <c r="J70" s="3">
        <v>12562.44</v>
      </c>
    </row>
    <row r="71" spans="1:10" ht="16" thickBot="1" x14ac:dyDescent="0.4">
      <c r="A71" s="21" t="s">
        <v>11</v>
      </c>
      <c r="B71" s="4">
        <v>24265.71</v>
      </c>
      <c r="C71" s="4">
        <v>3773.3500000000004</v>
      </c>
      <c r="D71" s="4">
        <v>3256.17</v>
      </c>
      <c r="E71" s="4">
        <v>7700.9899999999989</v>
      </c>
      <c r="F71" s="4">
        <v>267.22000000000003</v>
      </c>
      <c r="G71" s="4">
        <v>1113.08</v>
      </c>
      <c r="H71" s="4">
        <v>397.85</v>
      </c>
      <c r="I71" s="4">
        <v>40774.370000000003</v>
      </c>
      <c r="J71" s="12">
        <v>12562.44</v>
      </c>
    </row>
    <row r="72" spans="1:10" ht="16" thickBot="1" x14ac:dyDescent="0.4">
      <c r="A72" s="22" t="s">
        <v>12</v>
      </c>
      <c r="B72" s="57">
        <v>93.953214100971678</v>
      </c>
      <c r="C72" s="57">
        <v>79.701879674631897</v>
      </c>
      <c r="D72" s="57">
        <v>100</v>
      </c>
      <c r="E72" s="57">
        <v>95.526344515507986</v>
      </c>
      <c r="F72" s="57">
        <v>87.432516441448811</v>
      </c>
      <c r="G72" s="57">
        <v>73.04393477048265</v>
      </c>
      <c r="H72" s="57">
        <v>65.201002966289195</v>
      </c>
      <c r="I72" s="57">
        <v>92.001489194875845</v>
      </c>
      <c r="J72" s="57">
        <v>100</v>
      </c>
    </row>
    <row r="73" spans="1:10" ht="16" thickBot="1" x14ac:dyDescent="0.4">
      <c r="A73" s="23" t="s">
        <v>13</v>
      </c>
      <c r="B73" s="6">
        <v>169855.03</v>
      </c>
      <c r="C73" s="7">
        <v>19840.169999999998</v>
      </c>
      <c r="D73" s="7">
        <v>18481.61</v>
      </c>
      <c r="E73" s="7">
        <v>47408.87</v>
      </c>
      <c r="F73" s="7">
        <v>1506.8799999999999</v>
      </c>
      <c r="G73" s="7">
        <v>3478.8900000000003</v>
      </c>
      <c r="H73" s="8">
        <v>1672.6999999999998</v>
      </c>
      <c r="I73" s="10">
        <v>262343.36285959487</v>
      </c>
      <c r="J73" s="9">
        <v>39162.39</v>
      </c>
    </row>
    <row r="74" spans="1:10" ht="16" thickBot="1" x14ac:dyDescent="0.4">
      <c r="A74" s="50" t="s">
        <v>14</v>
      </c>
      <c r="B74" s="58">
        <v>6.9997964205457004</v>
      </c>
      <c r="C74" s="58">
        <v>5.257972358779333</v>
      </c>
      <c r="D74" s="58">
        <v>5.6758738026577236</v>
      </c>
      <c r="E74" s="58">
        <v>6.1562045918771497</v>
      </c>
      <c r="F74" s="58">
        <v>5.6390988698450704</v>
      </c>
      <c r="G74" s="58">
        <v>3.1254626801308087</v>
      </c>
      <c r="H74" s="58">
        <v>4.2043483725021984</v>
      </c>
      <c r="I74" s="58">
        <v>6.4340261507313254</v>
      </c>
      <c r="J74" s="58">
        <v>3.1174190682701766</v>
      </c>
    </row>
    <row r="75" spans="1:10" ht="16" thickBot="1" x14ac:dyDescent="0.4">
      <c r="A75" s="74" t="s">
        <v>26</v>
      </c>
      <c r="B75" s="75"/>
      <c r="C75" s="75"/>
      <c r="D75" s="75"/>
      <c r="E75" s="75"/>
      <c r="F75" s="75"/>
      <c r="G75" s="75"/>
      <c r="H75" s="75"/>
      <c r="I75" s="75"/>
      <c r="J75" s="75"/>
    </row>
    <row r="76" spans="1:10" ht="16" thickBot="1" x14ac:dyDescent="0.4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v>61297.909999999996</v>
      </c>
      <c r="J76" s="3">
        <v>17275.41</v>
      </c>
    </row>
    <row r="77" spans="1:10" ht="16" thickBot="1" x14ac:dyDescent="0.4">
      <c r="A77" s="21" t="s">
        <v>11</v>
      </c>
      <c r="B77" s="49">
        <v>21368.46</v>
      </c>
      <c r="C77" s="4">
        <v>1535.8999999999999</v>
      </c>
      <c r="D77" s="4">
        <v>4260.45</v>
      </c>
      <c r="E77" s="4">
        <v>7947.26</v>
      </c>
      <c r="F77" s="4">
        <v>343.78</v>
      </c>
      <c r="G77" s="4">
        <v>1286.98</v>
      </c>
      <c r="H77" s="4">
        <v>494.57</v>
      </c>
      <c r="I77" s="4">
        <v>37237.4</v>
      </c>
      <c r="J77" s="5">
        <v>15987.650000000001</v>
      </c>
    </row>
    <row r="78" spans="1:10" ht="16" thickBot="1" x14ac:dyDescent="0.4">
      <c r="A78" s="22" t="s">
        <v>12</v>
      </c>
      <c r="B78" s="57">
        <v>58.998825184401873</v>
      </c>
      <c r="C78" s="57">
        <v>41.133494378592047</v>
      </c>
      <c r="D78" s="57">
        <v>96.016415720689352</v>
      </c>
      <c r="E78" s="57">
        <v>65.585575771680197</v>
      </c>
      <c r="F78" s="57">
        <v>53.465007776049767</v>
      </c>
      <c r="G78" s="57">
        <v>41.600832676070908</v>
      </c>
      <c r="H78" s="57">
        <v>46.910687862806846</v>
      </c>
      <c r="I78" s="57">
        <v>60.74823758265169</v>
      </c>
      <c r="J78" s="57">
        <v>92.54570513811251</v>
      </c>
    </row>
    <row r="79" spans="1:10" ht="16" thickBot="1" x14ac:dyDescent="0.4">
      <c r="A79" s="23" t="s">
        <v>13</v>
      </c>
      <c r="B79" s="6">
        <v>137187.41999999998</v>
      </c>
      <c r="C79" s="7">
        <v>7352.6299999999992</v>
      </c>
      <c r="D79" s="7">
        <v>25054.71</v>
      </c>
      <c r="E79" s="7">
        <v>42923.240000000005</v>
      </c>
      <c r="F79" s="7">
        <v>1928.04</v>
      </c>
      <c r="G79" s="7">
        <v>5986.45</v>
      </c>
      <c r="H79" s="8">
        <v>2102.5</v>
      </c>
      <c r="I79" s="10">
        <v>222534.99</v>
      </c>
      <c r="J79" s="9">
        <v>62283.360000000001</v>
      </c>
    </row>
    <row r="80" spans="1:10" ht="16" thickBot="1" x14ac:dyDescent="0.4">
      <c r="A80" s="24" t="s">
        <v>14</v>
      </c>
      <c r="B80" s="58">
        <v>6.4200892343201144</v>
      </c>
      <c r="C80" s="58">
        <v>4.7871801549580049</v>
      </c>
      <c r="D80" s="58">
        <v>5.8807661162553249</v>
      </c>
      <c r="E80" s="58">
        <v>5.4010111661125979</v>
      </c>
      <c r="F80" s="58">
        <v>5.6083541799988366</v>
      </c>
      <c r="G80" s="58">
        <v>4.6515485866136226</v>
      </c>
      <c r="H80" s="58">
        <v>4.2511676810158319</v>
      </c>
      <c r="I80" s="58">
        <v>5.9761151423031675</v>
      </c>
      <c r="J80" s="58">
        <v>3.8957170065644418</v>
      </c>
    </row>
    <row r="81" spans="1:10" ht="15.5" x14ac:dyDescent="0.3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5" x14ac:dyDescent="0.3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3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3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" thickBot="1" x14ac:dyDescent="0.4">
      <c r="A85" s="66" t="s">
        <v>31</v>
      </c>
      <c r="B85" s="66"/>
      <c r="C85" s="66"/>
      <c r="D85" s="66"/>
      <c r="E85" s="66"/>
      <c r="F85" s="66"/>
      <c r="G85" s="66"/>
      <c r="H85" s="66"/>
      <c r="I85" s="66"/>
      <c r="J85" s="66"/>
    </row>
    <row r="86" spans="1:10" ht="16" thickBot="1" x14ac:dyDescent="0.4">
      <c r="A86" s="71" t="s">
        <v>29</v>
      </c>
      <c r="B86" s="72"/>
      <c r="C86" s="72"/>
      <c r="D86" s="72"/>
      <c r="E86" s="72"/>
      <c r="F86" s="72"/>
      <c r="G86" s="72"/>
      <c r="H86" s="72"/>
      <c r="I86" s="72"/>
      <c r="J86" s="73"/>
    </row>
    <row r="87" spans="1:10" ht="16.5" thickTop="1" thickBot="1" x14ac:dyDescent="0.4">
      <c r="A87" s="15" t="s">
        <v>47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5.5" thickTop="1" thickBot="1" x14ac:dyDescent="0.4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" thickBot="1" x14ac:dyDescent="0.4">
      <c r="A89" s="43" t="s">
        <v>11</v>
      </c>
      <c r="B89" s="49">
        <f>B5+B11+B17+B23+B29+B35+B41+B47+B53+B59+B65+B71+B77</f>
        <v>567516.8967560241</v>
      </c>
      <c r="C89" s="49">
        <f t="shared" ref="C89:J89" si="2">C5+C11+C17+C23+C29+C35+C41+C47+C53+C59+C65+C71+C77</f>
        <v>44787.810841750841</v>
      </c>
      <c r="D89" s="49">
        <f t="shared" si="2"/>
        <v>109700.39</v>
      </c>
      <c r="E89" s="49">
        <f t="shared" si="2"/>
        <v>167332.5806766554</v>
      </c>
      <c r="F89" s="49">
        <f t="shared" si="2"/>
        <v>15296.112000000001</v>
      </c>
      <c r="G89" s="49">
        <f t="shared" si="2"/>
        <v>16311.397818181818</v>
      </c>
      <c r="H89" s="49">
        <f t="shared" si="2"/>
        <v>20768.16375</v>
      </c>
      <c r="I89" s="49">
        <f t="shared" si="2"/>
        <v>941713.35184261214</v>
      </c>
      <c r="J89" s="49">
        <f t="shared" si="2"/>
        <v>327334.96999999997</v>
      </c>
    </row>
    <row r="90" spans="1:10" ht="15" thickBot="1" x14ac:dyDescent="0.4">
      <c r="A90" s="44" t="s">
        <v>12</v>
      </c>
      <c r="B90" s="46">
        <f>(B89/B88)*100</f>
        <v>79.984042672862259</v>
      </c>
      <c r="C90" s="46">
        <f t="shared" ref="C90:J90" si="3">(C89/C88)*100</f>
        <v>59.520742034609633</v>
      </c>
      <c r="D90" s="46">
        <f t="shared" si="3"/>
        <v>98.823802740823837</v>
      </c>
      <c r="E90" s="46">
        <f t="shared" si="3"/>
        <v>77.563220571349049</v>
      </c>
      <c r="F90" s="46">
        <f t="shared" si="3"/>
        <v>60.810125193359767</v>
      </c>
      <c r="G90" s="46">
        <f t="shared" si="3"/>
        <v>28.261762613883008</v>
      </c>
      <c r="H90" s="46">
        <f t="shared" si="3"/>
        <v>50.832455047727251</v>
      </c>
      <c r="I90" s="46">
        <f t="shared" si="3"/>
        <v>76.236442264525877</v>
      </c>
      <c r="J90" s="46">
        <f t="shared" si="3"/>
        <v>95.623846220563777</v>
      </c>
    </row>
    <row r="91" spans="1:10" ht="15" thickBot="1" x14ac:dyDescent="0.4">
      <c r="A91" s="45" t="s">
        <v>13</v>
      </c>
      <c r="B91" s="49">
        <f>B7+B13+B19+B25+B31+B37+B43+B49+B55+B61+B67+B73+B79</f>
        <v>3845043.3346903846</v>
      </c>
      <c r="C91" s="49">
        <f t="shared" ref="C91:J91" si="4">C7+C13+C19+C25+C31+C37+C43+C49+C55+C61+C67+C73+C79</f>
        <v>241976.17947138048</v>
      </c>
      <c r="D91" s="49">
        <f t="shared" si="4"/>
        <v>659956.0413671172</v>
      </c>
      <c r="E91" s="49">
        <f t="shared" si="4"/>
        <v>922079.92148912523</v>
      </c>
      <c r="F91" s="49">
        <f t="shared" si="4"/>
        <v>86532.554999999993</v>
      </c>
      <c r="G91" s="49">
        <f t="shared" si="4"/>
        <v>66807.67518181818</v>
      </c>
      <c r="H91" s="49">
        <f t="shared" si="4"/>
        <v>113804.33675</v>
      </c>
      <c r="I91" s="49">
        <f t="shared" si="4"/>
        <v>5936299.25680942</v>
      </c>
      <c r="J91" s="49">
        <f t="shared" si="4"/>
        <v>1018147.02</v>
      </c>
    </row>
    <row r="92" spans="1:10" ht="15" thickBot="1" x14ac:dyDescent="0.4">
      <c r="A92" s="44" t="s">
        <v>14</v>
      </c>
      <c r="B92" s="47">
        <f t="shared" ref="B92:J92" si="5">(B91/B89)</f>
        <v>6.7752050320774346</v>
      </c>
      <c r="C92" s="47">
        <f t="shared" si="5"/>
        <v>5.4027239760915533</v>
      </c>
      <c r="D92" s="47">
        <f t="shared" si="5"/>
        <v>6.0159862819732659</v>
      </c>
      <c r="E92" s="47">
        <f t="shared" si="5"/>
        <v>5.5104625635990372</v>
      </c>
      <c r="F92" s="47">
        <f t="shared" si="5"/>
        <v>5.6571601332417014</v>
      </c>
      <c r="G92" s="47">
        <f t="shared" si="5"/>
        <v>4.0957664037443617</v>
      </c>
      <c r="H92" s="47">
        <f t="shared" si="5"/>
        <v>5.4797495878758182</v>
      </c>
      <c r="I92" s="47">
        <f t="shared" si="5"/>
        <v>6.3037220882491525</v>
      </c>
      <c r="J92" s="47">
        <f t="shared" si="5"/>
        <v>3.1104132259379438</v>
      </c>
    </row>
    <row r="93" spans="1:10" x14ac:dyDescent="0.3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336EB7B-FDB8-4485-A755-6470FC36F045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703893A4-8EB2-4B17-B762-A682661D51CA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B1" workbookViewId="0">
      <selection activeCell="A15" sqref="A1:XFD1048576"/>
    </sheetView>
  </sheetViews>
  <sheetFormatPr defaultRowHeight="14.5" x14ac:dyDescent="0.35"/>
  <cols>
    <col min="1" max="1" width="34.453125" customWidth="1"/>
    <col min="2" max="10" width="16" bestFit="1" customWidth="1"/>
  </cols>
  <sheetData>
    <row r="1" spans="1:10" ht="16" thickBot="1" x14ac:dyDescent="0.4">
      <c r="A1" s="66" t="s">
        <v>30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6" thickBot="1" x14ac:dyDescent="0.4">
      <c r="A2" s="1" t="s">
        <v>49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6.5" thickTop="1" thickBot="1" x14ac:dyDescent="0.4">
      <c r="A3" s="67" t="s">
        <v>9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6" thickBot="1" x14ac:dyDescent="0.4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v>251182.06</v>
      </c>
      <c r="J4" s="55">
        <v>80752.240000000005</v>
      </c>
    </row>
    <row r="5" spans="1:10" ht="16" thickBot="1" x14ac:dyDescent="0.4">
      <c r="A5" s="21" t="s">
        <v>11</v>
      </c>
      <c r="B5" s="4">
        <v>134370.29675602412</v>
      </c>
      <c r="C5" s="4">
        <v>11020.680841750842</v>
      </c>
      <c r="D5" s="4">
        <v>23089.42</v>
      </c>
      <c r="E5" s="4">
        <v>33411.610676655386</v>
      </c>
      <c r="F5" s="4">
        <v>3456.0920000000001</v>
      </c>
      <c r="G5" s="4">
        <v>1129.027818181818</v>
      </c>
      <c r="H5" s="4">
        <v>2837.4137499999997</v>
      </c>
      <c r="I5" s="4">
        <v>209314.54184261218</v>
      </c>
      <c r="J5" s="5">
        <v>80313.14</v>
      </c>
    </row>
    <row r="6" spans="1:10" ht="16" thickBot="1" x14ac:dyDescent="0.4">
      <c r="A6" s="22" t="s">
        <v>12</v>
      </c>
      <c r="B6" s="59">
        <v>86.493793667875323</v>
      </c>
      <c r="C6" s="59">
        <v>66.497842825892249</v>
      </c>
      <c r="D6" s="59">
        <v>99.943728838796972</v>
      </c>
      <c r="E6" s="59">
        <v>86.666708195135143</v>
      </c>
      <c r="F6" s="59">
        <v>78.866236747584551</v>
      </c>
      <c r="G6" s="59">
        <v>14.325564452435833</v>
      </c>
      <c r="H6" s="59">
        <v>53.146534366015139</v>
      </c>
      <c r="I6" s="59">
        <v>83.331803968250028</v>
      </c>
      <c r="J6" s="59">
        <v>99.456237994141077</v>
      </c>
    </row>
    <row r="7" spans="1:10" ht="16" thickBot="1" x14ac:dyDescent="0.4">
      <c r="A7" s="23" t="s">
        <v>13</v>
      </c>
      <c r="B7" s="6">
        <v>933020.36469038448</v>
      </c>
      <c r="C7" s="7">
        <v>59459.019471380474</v>
      </c>
      <c r="D7" s="7">
        <v>138919.53136711713</v>
      </c>
      <c r="E7" s="7">
        <v>185220.42148912518</v>
      </c>
      <c r="F7" s="7">
        <v>18838.035</v>
      </c>
      <c r="G7" s="7">
        <v>3840.1651818181817</v>
      </c>
      <c r="H7" s="8">
        <v>15121.936750000001</v>
      </c>
      <c r="I7" s="10">
        <v>1354419.4739498254</v>
      </c>
      <c r="J7" s="9">
        <v>253031.63000000003</v>
      </c>
    </row>
    <row r="8" spans="1:10" ht="16" thickBot="1" x14ac:dyDescent="0.4">
      <c r="A8" s="50" t="s">
        <v>14</v>
      </c>
      <c r="B8" s="58">
        <v>6.9436503990496323</v>
      </c>
      <c r="C8" s="58">
        <v>5.3952219763161464</v>
      </c>
      <c r="D8" s="58">
        <v>6.0165881761913962</v>
      </c>
      <c r="E8" s="58">
        <v>5.5435945091548149</v>
      </c>
      <c r="F8" s="58">
        <v>5.450675213507048</v>
      </c>
      <c r="G8" s="58">
        <v>3.4013025365507543</v>
      </c>
      <c r="H8" s="58">
        <v>5.3294789136762315</v>
      </c>
      <c r="I8" s="58">
        <v>6.4707375895949015</v>
      </c>
      <c r="J8" s="58">
        <v>3.1505632826708063</v>
      </c>
    </row>
    <row r="9" spans="1:10" ht="16" thickBot="1" x14ac:dyDescent="0.4">
      <c r="A9" s="74" t="s">
        <v>15</v>
      </c>
      <c r="B9" s="75"/>
      <c r="C9" s="75"/>
      <c r="D9" s="75"/>
      <c r="E9" s="75"/>
      <c r="F9" s="75"/>
      <c r="G9" s="75"/>
      <c r="H9" s="75"/>
      <c r="I9" s="75"/>
      <c r="J9" s="75"/>
    </row>
    <row r="10" spans="1:10" ht="16" thickBot="1" x14ac:dyDescent="0.4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v>130345.97</v>
      </c>
      <c r="J10" s="3">
        <v>36628.949999999997</v>
      </c>
    </row>
    <row r="11" spans="1:10" ht="16" thickBot="1" x14ac:dyDescent="0.4">
      <c r="A11" s="21" t="s">
        <v>11</v>
      </c>
      <c r="B11" s="4">
        <v>58145.25</v>
      </c>
      <c r="C11" s="4">
        <v>2106.04</v>
      </c>
      <c r="D11" s="49">
        <v>15156.22</v>
      </c>
      <c r="E11" s="4">
        <v>13270.14</v>
      </c>
      <c r="F11" s="4">
        <v>1965.95</v>
      </c>
      <c r="G11" s="4">
        <v>4819.2</v>
      </c>
      <c r="H11" s="4">
        <v>4495.24</v>
      </c>
      <c r="I11" s="4">
        <v>99958.04</v>
      </c>
      <c r="J11" s="5">
        <v>36084.949999999997</v>
      </c>
    </row>
    <row r="12" spans="1:10" ht="16" thickBot="1" x14ac:dyDescent="0.4">
      <c r="A12" s="22" t="s">
        <v>12</v>
      </c>
      <c r="B12" s="57">
        <v>83.420430995337981</v>
      </c>
      <c r="C12" s="57">
        <v>54.345352218801693</v>
      </c>
      <c r="D12" s="57">
        <v>99.42273202564644</v>
      </c>
      <c r="E12" s="57">
        <v>81.693116611846051</v>
      </c>
      <c r="F12" s="57">
        <v>54.287615702388045</v>
      </c>
      <c r="G12" s="57">
        <v>35.805805218262208</v>
      </c>
      <c r="H12" s="57">
        <v>54.81672436647078</v>
      </c>
      <c r="I12" s="57">
        <v>76.686713060633934</v>
      </c>
      <c r="J12" s="57">
        <v>98.514835942608244</v>
      </c>
    </row>
    <row r="13" spans="1:10" ht="16" thickBot="1" x14ac:dyDescent="0.4">
      <c r="A13" s="23" t="s">
        <v>13</v>
      </c>
      <c r="B13" s="6">
        <v>391395.49</v>
      </c>
      <c r="C13" s="7">
        <v>11383.230000000001</v>
      </c>
      <c r="D13" s="7">
        <v>90451.94</v>
      </c>
      <c r="E13" s="7">
        <v>62893.240000000005</v>
      </c>
      <c r="F13" s="7">
        <v>11329.09</v>
      </c>
      <c r="G13" s="7">
        <v>20207.560000000001</v>
      </c>
      <c r="H13" s="8">
        <v>25892.46</v>
      </c>
      <c r="I13" s="10">
        <v>613553.01</v>
      </c>
      <c r="J13" s="11">
        <v>106817.01999999999</v>
      </c>
    </row>
    <row r="14" spans="1:10" ht="16" thickBot="1" x14ac:dyDescent="0.4">
      <c r="A14" s="50" t="s">
        <v>14</v>
      </c>
      <c r="B14" s="58">
        <v>6.7313407372055325</v>
      </c>
      <c r="C14" s="58">
        <v>5.4050397903173737</v>
      </c>
      <c r="D14" s="58">
        <v>5.9679748644450932</v>
      </c>
      <c r="E14" s="58">
        <v>4.7394556500534284</v>
      </c>
      <c r="F14" s="58">
        <v>5.7626541875429185</v>
      </c>
      <c r="G14" s="58">
        <v>4.1931357901726436</v>
      </c>
      <c r="H14" s="58">
        <v>5.7599727711979787</v>
      </c>
      <c r="I14" s="58">
        <v>6.1381056491303756</v>
      </c>
      <c r="J14" s="58">
        <v>2.9601543025554973</v>
      </c>
    </row>
    <row r="15" spans="1:10" ht="16" thickBot="1" x14ac:dyDescent="0.4">
      <c r="A15" s="74" t="s">
        <v>16</v>
      </c>
      <c r="B15" s="75"/>
      <c r="C15" s="75"/>
      <c r="D15" s="75"/>
      <c r="E15" s="75"/>
      <c r="F15" s="75"/>
      <c r="G15" s="75"/>
      <c r="H15" s="75"/>
      <c r="I15" s="75"/>
      <c r="J15" s="75"/>
    </row>
    <row r="16" spans="1:10" ht="16" thickBot="1" x14ac:dyDescent="0.4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v>77623.14</v>
      </c>
      <c r="J16" s="3">
        <v>22372.62</v>
      </c>
    </row>
    <row r="17" spans="1:10" ht="16" thickBot="1" x14ac:dyDescent="0.4">
      <c r="A17" s="21" t="s">
        <v>11</v>
      </c>
      <c r="B17" s="4">
        <v>39923.51</v>
      </c>
      <c r="C17" s="4">
        <v>4797.78</v>
      </c>
      <c r="D17" s="4">
        <v>6066.0599999999995</v>
      </c>
      <c r="E17" s="4">
        <v>7081.15</v>
      </c>
      <c r="F17" s="4">
        <v>1014.92</v>
      </c>
      <c r="G17" s="4">
        <v>487.26</v>
      </c>
      <c r="H17" s="4">
        <v>2268.75</v>
      </c>
      <c r="I17" s="4">
        <v>61639.43</v>
      </c>
      <c r="J17" s="5">
        <v>21064.1</v>
      </c>
    </row>
    <row r="18" spans="1:10" ht="16" thickBot="1" x14ac:dyDescent="0.4">
      <c r="A18" s="22" t="s">
        <v>12</v>
      </c>
      <c r="B18" s="57">
        <v>84.945969793639023</v>
      </c>
      <c r="C18" s="57">
        <v>58.636796949475688</v>
      </c>
      <c r="D18" s="57">
        <v>99.720535388439359</v>
      </c>
      <c r="E18" s="57">
        <v>83.222075183869762</v>
      </c>
      <c r="F18" s="57">
        <v>65.668937761645026</v>
      </c>
      <c r="G18" s="57">
        <v>18.467590943201714</v>
      </c>
      <c r="H18" s="57">
        <v>61.878487696579263</v>
      </c>
      <c r="I18" s="57">
        <v>79.408575844780302</v>
      </c>
      <c r="J18" s="57">
        <v>94.151243797105565</v>
      </c>
    </row>
    <row r="19" spans="1:10" ht="16" thickBot="1" x14ac:dyDescent="0.4">
      <c r="A19" s="23" t="s">
        <v>13</v>
      </c>
      <c r="B19" s="6">
        <v>286719.05</v>
      </c>
      <c r="C19" s="7">
        <v>28531.35</v>
      </c>
      <c r="D19" s="7">
        <v>41422.19</v>
      </c>
      <c r="E19" s="7">
        <v>40054.49</v>
      </c>
      <c r="F19" s="7">
        <v>6415.6900000000005</v>
      </c>
      <c r="G19" s="7">
        <v>2162.7400000000002</v>
      </c>
      <c r="H19" s="8">
        <v>13092.35</v>
      </c>
      <c r="I19" s="10">
        <v>418397.86</v>
      </c>
      <c r="J19" s="11">
        <v>66285.45</v>
      </c>
    </row>
    <row r="20" spans="1:10" ht="16" thickBot="1" x14ac:dyDescent="0.4">
      <c r="A20" s="25" t="s">
        <v>14</v>
      </c>
      <c r="B20" s="58">
        <v>7.1817094739415444</v>
      </c>
      <c r="C20" s="58">
        <v>5.9467816365068842</v>
      </c>
      <c r="D20" s="58">
        <v>6.8285163681203294</v>
      </c>
      <c r="E20" s="58">
        <v>5.6564950608305145</v>
      </c>
      <c r="F20" s="58">
        <v>6.3213750837504445</v>
      </c>
      <c r="G20" s="58">
        <v>4.4385748881500646</v>
      </c>
      <c r="H20" s="58">
        <v>5.7707327823691461</v>
      </c>
      <c r="I20" s="58">
        <v>6.7878281807602692</v>
      </c>
      <c r="J20" s="58">
        <v>3.1468446313870522</v>
      </c>
    </row>
    <row r="21" spans="1:10" ht="16" thickBot="1" x14ac:dyDescent="0.4">
      <c r="A21" s="69" t="s">
        <v>17</v>
      </c>
      <c r="B21" s="70"/>
      <c r="C21" s="70"/>
      <c r="D21" s="70"/>
      <c r="E21" s="70"/>
      <c r="F21" s="70"/>
      <c r="G21" s="70"/>
      <c r="H21" s="70"/>
      <c r="I21" s="70"/>
      <c r="J21" s="70"/>
    </row>
    <row r="22" spans="1:10" ht="16" thickBot="1" x14ac:dyDescent="0.4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v>18679.010000000002</v>
      </c>
      <c r="J22" s="3">
        <v>4883.13</v>
      </c>
    </row>
    <row r="23" spans="1:10" ht="16" thickBot="1" x14ac:dyDescent="0.4">
      <c r="A23" s="21" t="s">
        <v>11</v>
      </c>
      <c r="B23" s="4">
        <v>7038.68</v>
      </c>
      <c r="C23" s="4">
        <v>12.870000000000001</v>
      </c>
      <c r="D23" s="4">
        <v>1282.98</v>
      </c>
      <c r="E23" s="4">
        <v>361.76</v>
      </c>
      <c r="F23" s="4">
        <v>436.13</v>
      </c>
      <c r="G23" s="4">
        <v>0</v>
      </c>
      <c r="H23" s="4">
        <v>147.25</v>
      </c>
      <c r="I23" s="4">
        <v>9279.67</v>
      </c>
      <c r="J23" s="5">
        <v>3810.38</v>
      </c>
    </row>
    <row r="24" spans="1:10" ht="16" thickBot="1" x14ac:dyDescent="0.4">
      <c r="A24" s="22" t="s">
        <v>12</v>
      </c>
      <c r="B24" s="57">
        <v>66.494353532891608</v>
      </c>
      <c r="C24" s="57">
        <v>7.0048440646600998</v>
      </c>
      <c r="D24" s="57">
        <v>100</v>
      </c>
      <c r="E24" s="57">
        <v>15.745947734039035</v>
      </c>
      <c r="F24" s="57">
        <v>39.15764334069565</v>
      </c>
      <c r="G24" s="57">
        <v>0</v>
      </c>
      <c r="H24" s="57">
        <v>9.390464772205501</v>
      </c>
      <c r="I24" s="57">
        <v>49.679667177221916</v>
      </c>
      <c r="J24" s="57">
        <v>78.031508479192652</v>
      </c>
    </row>
    <row r="25" spans="1:10" ht="16" thickBot="1" x14ac:dyDescent="0.4">
      <c r="A25" s="23" t="s">
        <v>13</v>
      </c>
      <c r="B25" s="6">
        <v>41347.11</v>
      </c>
      <c r="C25" s="7">
        <v>62.65</v>
      </c>
      <c r="D25" s="7">
        <v>6717.88</v>
      </c>
      <c r="E25" s="7">
        <v>1804.55</v>
      </c>
      <c r="F25" s="7">
        <v>1920.42</v>
      </c>
      <c r="G25" s="7">
        <v>0</v>
      </c>
      <c r="H25" s="8">
        <v>672.12</v>
      </c>
      <c r="I25" s="10">
        <v>52524.729999999996</v>
      </c>
      <c r="J25" s="9">
        <v>11895.82</v>
      </c>
    </row>
    <row r="26" spans="1:10" ht="16" thickBot="1" x14ac:dyDescent="0.4">
      <c r="A26" s="24" t="s">
        <v>14</v>
      </c>
      <c r="B26" s="58">
        <v>5.8742704598021218</v>
      </c>
      <c r="C26" s="58">
        <v>4.8679098679098676</v>
      </c>
      <c r="D26" s="58">
        <v>5.2361533305273662</v>
      </c>
      <c r="E26" s="58">
        <v>4.9882518796992485</v>
      </c>
      <c r="F26" s="58">
        <v>4.4033201109760851</v>
      </c>
      <c r="G26" s="58">
        <v>0</v>
      </c>
      <c r="H26" s="58">
        <v>4.5644821731748726</v>
      </c>
      <c r="I26" s="58">
        <v>5.6601937353375709</v>
      </c>
      <c r="J26" s="58">
        <v>3.1219510914921869</v>
      </c>
    </row>
    <row r="27" spans="1:10" ht="16" thickBot="1" x14ac:dyDescent="0.4">
      <c r="A27" s="63" t="s">
        <v>18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6" thickBot="1" x14ac:dyDescent="0.4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v>87180.069999999992</v>
      </c>
      <c r="J28" s="3">
        <v>21268.32</v>
      </c>
    </row>
    <row r="29" spans="1:10" ht="16" thickBot="1" x14ac:dyDescent="0.4">
      <c r="A29" s="21" t="s">
        <v>11</v>
      </c>
      <c r="B29" s="4">
        <v>50780.6</v>
      </c>
      <c r="C29" s="4">
        <v>4197.8999999999996</v>
      </c>
      <c r="D29" s="4">
        <v>6409.1100000000006</v>
      </c>
      <c r="E29" s="4">
        <v>10885.45</v>
      </c>
      <c r="F29" s="4">
        <v>1649</v>
      </c>
      <c r="G29" s="4">
        <v>854.5</v>
      </c>
      <c r="H29" s="4">
        <v>728</v>
      </c>
      <c r="I29" s="4">
        <v>75504.56</v>
      </c>
      <c r="J29" s="5">
        <v>21094.14</v>
      </c>
    </row>
    <row r="30" spans="1:10" ht="16" thickBot="1" x14ac:dyDescent="0.4">
      <c r="A30" s="22" t="s">
        <v>12</v>
      </c>
      <c r="B30" s="57">
        <v>89.048606321604765</v>
      </c>
      <c r="C30" s="57">
        <v>82.048084684709323</v>
      </c>
      <c r="D30" s="57">
        <v>100.00000000000003</v>
      </c>
      <c r="E30" s="57">
        <v>76.571820483961744</v>
      </c>
      <c r="F30" s="57">
        <v>99.272762299227011</v>
      </c>
      <c r="G30" s="57">
        <v>50.144947947842212</v>
      </c>
      <c r="H30" s="57">
        <v>69.484213339441837</v>
      </c>
      <c r="I30" s="57">
        <v>86.60759276747541</v>
      </c>
      <c r="J30" s="57">
        <v>99.181035455550798</v>
      </c>
    </row>
    <row r="31" spans="1:10" ht="16" thickBot="1" x14ac:dyDescent="0.4">
      <c r="A31" s="23" t="s">
        <v>13</v>
      </c>
      <c r="B31" s="6">
        <v>337610.03</v>
      </c>
      <c r="C31" s="7">
        <v>22739.53</v>
      </c>
      <c r="D31" s="7">
        <v>40755</v>
      </c>
      <c r="E31" s="7">
        <v>59915.14</v>
      </c>
      <c r="F31" s="7">
        <v>8245</v>
      </c>
      <c r="G31" s="7">
        <v>4179.8</v>
      </c>
      <c r="H31" s="8">
        <v>4131.05</v>
      </c>
      <c r="I31" s="10">
        <v>477575.55000000005</v>
      </c>
      <c r="J31" s="11">
        <v>61817.4</v>
      </c>
    </row>
    <row r="32" spans="1:10" ht="16" thickBot="1" x14ac:dyDescent="0.4">
      <c r="A32" s="24" t="s">
        <v>14</v>
      </c>
      <c r="B32" s="58">
        <v>6.6484056903620683</v>
      </c>
      <c r="C32" s="58">
        <v>5.4168822506491345</v>
      </c>
      <c r="D32" s="58">
        <v>6.35891722875719</v>
      </c>
      <c r="E32" s="58">
        <v>5.504149116481174</v>
      </c>
      <c r="F32" s="58">
        <v>5</v>
      </c>
      <c r="G32" s="58">
        <v>4.8915155061439437</v>
      </c>
      <c r="H32" s="58">
        <v>5.6745192307692314</v>
      </c>
      <c r="I32" s="58">
        <v>6.325121952899269</v>
      </c>
      <c r="J32" s="58">
        <v>2.9305484840813611</v>
      </c>
    </row>
    <row r="33" spans="1:10" ht="16" thickBot="1" x14ac:dyDescent="0.4">
      <c r="A33" s="63" t="s">
        <v>19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0" ht="16" thickBot="1" x14ac:dyDescent="0.4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v>18709.37</v>
      </c>
      <c r="J34" s="3">
        <v>5302.83</v>
      </c>
    </row>
    <row r="35" spans="1:10" ht="16" thickBot="1" x14ac:dyDescent="0.4">
      <c r="A35" s="21" t="s">
        <v>11</v>
      </c>
      <c r="B35" s="4">
        <v>7394.21</v>
      </c>
      <c r="C35" s="4">
        <v>198.73999999999998</v>
      </c>
      <c r="D35" s="4">
        <v>1993.04</v>
      </c>
      <c r="E35" s="4">
        <v>1247.94</v>
      </c>
      <c r="F35" s="4">
        <v>285.02</v>
      </c>
      <c r="G35" s="4">
        <v>79.099999999999994</v>
      </c>
      <c r="H35" s="4">
        <v>426.03999999999996</v>
      </c>
      <c r="I35" s="26">
        <v>11624.09</v>
      </c>
      <c r="J35" s="5">
        <v>5302.83</v>
      </c>
    </row>
    <row r="36" spans="1:10" ht="16" thickBot="1" x14ac:dyDescent="0.4">
      <c r="A36" s="22" t="s">
        <v>12</v>
      </c>
      <c r="B36" s="57">
        <v>77.046776922884547</v>
      </c>
      <c r="C36" s="57">
        <v>18.664362656248532</v>
      </c>
      <c r="D36" s="57">
        <v>100</v>
      </c>
      <c r="E36" s="57">
        <v>60.833577069318508</v>
      </c>
      <c r="F36" s="57">
        <v>26.327360059116938</v>
      </c>
      <c r="G36" s="57">
        <v>5.8174597337648004</v>
      </c>
      <c r="H36" s="57">
        <v>27.296608106203308</v>
      </c>
      <c r="I36" s="57">
        <v>62.129777753072389</v>
      </c>
      <c r="J36" s="57">
        <v>100</v>
      </c>
    </row>
    <row r="37" spans="1:10" ht="16" thickBot="1" x14ac:dyDescent="0.4">
      <c r="A37" s="23" t="s">
        <v>13</v>
      </c>
      <c r="B37" s="6">
        <v>49372.549999999996</v>
      </c>
      <c r="C37" s="7">
        <v>1154.32</v>
      </c>
      <c r="D37" s="7">
        <v>11017.96</v>
      </c>
      <c r="E37" s="7">
        <v>6354.26</v>
      </c>
      <c r="F37" s="7">
        <v>1449.7400000000002</v>
      </c>
      <c r="G37" s="7">
        <v>347.8</v>
      </c>
      <c r="H37" s="8">
        <v>2253.2200000000003</v>
      </c>
      <c r="I37" s="10">
        <v>71949.849999999991</v>
      </c>
      <c r="J37" s="11">
        <v>16243.5</v>
      </c>
    </row>
    <row r="38" spans="1:10" ht="16" thickBot="1" x14ac:dyDescent="0.4">
      <c r="A38" s="24" t="s">
        <v>14</v>
      </c>
      <c r="B38" s="58">
        <v>6.6771906667514171</v>
      </c>
      <c r="C38" s="58">
        <v>5.6</v>
      </c>
      <c r="D38" s="58">
        <v>5.528218199333681</v>
      </c>
      <c r="E38" s="58">
        <v>5.07</v>
      </c>
      <c r="F38" s="58">
        <v>5</v>
      </c>
      <c r="G38" s="47">
        <f t="shared" ref="G38" si="0">(G37/G35)</f>
        <v>4.3969658659924153</v>
      </c>
      <c r="H38" s="58">
        <v>5.2887522298375753</v>
      </c>
      <c r="I38" s="58">
        <v>6.1897189371383039</v>
      </c>
      <c r="J38" s="58">
        <v>3.0631757005221742</v>
      </c>
    </row>
    <row r="39" spans="1:10" ht="16" thickBot="1" x14ac:dyDescent="0.4">
      <c r="A39" s="63" t="s">
        <v>20</v>
      </c>
      <c r="B39" s="64"/>
      <c r="C39" s="64"/>
      <c r="D39" s="64"/>
      <c r="E39" s="64"/>
      <c r="F39" s="64"/>
      <c r="G39" s="64"/>
      <c r="H39" s="64"/>
      <c r="I39" s="64"/>
      <c r="J39" s="64"/>
    </row>
    <row r="40" spans="1:10" ht="16" thickBot="1" x14ac:dyDescent="0.4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v>101847.01</v>
      </c>
      <c r="J40" s="3">
        <v>29231.200000000001</v>
      </c>
    </row>
    <row r="41" spans="1:10" ht="16" thickBot="1" x14ac:dyDescent="0.4">
      <c r="A41" s="21" t="s">
        <v>11</v>
      </c>
      <c r="B41" s="27">
        <v>43959.89</v>
      </c>
      <c r="C41" s="27">
        <v>495</v>
      </c>
      <c r="D41" s="27">
        <v>16185.47</v>
      </c>
      <c r="E41" s="27">
        <v>4270</v>
      </c>
      <c r="F41" s="27">
        <v>1548</v>
      </c>
      <c r="G41" s="27">
        <v>1692.04</v>
      </c>
      <c r="H41" s="27">
        <v>2023.1</v>
      </c>
      <c r="I41" s="4">
        <v>70173.5</v>
      </c>
      <c r="J41" s="28">
        <v>29094.02</v>
      </c>
    </row>
    <row r="42" spans="1:10" ht="16" thickBot="1" x14ac:dyDescent="0.4">
      <c r="A42" s="22" t="s">
        <v>12</v>
      </c>
      <c r="B42" s="57">
        <v>76.95987764819408</v>
      </c>
      <c r="C42" s="57">
        <v>22.07692582152924</v>
      </c>
      <c r="D42" s="57">
        <v>100</v>
      </c>
      <c r="E42" s="57">
        <v>48.074270807884176</v>
      </c>
      <c r="F42" s="57">
        <v>54.734847145514074</v>
      </c>
      <c r="G42" s="57">
        <v>18.541258255431572</v>
      </c>
      <c r="H42" s="57">
        <v>37.0343250768383</v>
      </c>
      <c r="I42" s="57">
        <v>68.900893605025814</v>
      </c>
      <c r="J42" s="57">
        <v>99.53070691589808</v>
      </c>
    </row>
    <row r="43" spans="1:10" ht="16" thickBot="1" x14ac:dyDescent="0.4">
      <c r="A43" s="23" t="s">
        <v>13</v>
      </c>
      <c r="B43" s="29">
        <v>275049</v>
      </c>
      <c r="C43" s="29">
        <v>2218</v>
      </c>
      <c r="D43" s="29">
        <v>90810</v>
      </c>
      <c r="E43" s="29">
        <v>18298</v>
      </c>
      <c r="F43" s="29">
        <v>8015</v>
      </c>
      <c r="G43" s="29">
        <v>6617</v>
      </c>
      <c r="H43" s="29">
        <v>10570</v>
      </c>
      <c r="I43" s="10">
        <v>411577</v>
      </c>
      <c r="J43" s="9">
        <v>77621</v>
      </c>
    </row>
    <row r="44" spans="1:10" ht="16" thickBot="1" x14ac:dyDescent="0.4">
      <c r="A44" s="25" t="s">
        <v>14</v>
      </c>
      <c r="B44" s="58">
        <v>6.2568172941288074</v>
      </c>
      <c r="C44" s="58">
        <v>4.4808080808080808</v>
      </c>
      <c r="D44" s="58">
        <v>5.6105877679177683</v>
      </c>
      <c r="E44" s="58">
        <v>4.2852459016393443</v>
      </c>
      <c r="F44" s="58">
        <v>5.1776485788113691</v>
      </c>
      <c r="G44" s="58">
        <v>3.9106640504952601</v>
      </c>
      <c r="H44" s="58">
        <v>5.2246552320695967</v>
      </c>
      <c r="I44" s="58">
        <v>5.8651342743343289</v>
      </c>
      <c r="J44" s="58">
        <v>2.6679365725327746</v>
      </c>
    </row>
    <row r="45" spans="1:10" ht="16" thickBot="1" x14ac:dyDescent="0.4">
      <c r="A45" s="63" t="s">
        <v>21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6" thickBot="1" x14ac:dyDescent="0.4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" thickBot="1" x14ac:dyDescent="0.4">
      <c r="A47" s="21" t="s">
        <v>11</v>
      </c>
      <c r="B47" s="49">
        <v>40795.65</v>
      </c>
      <c r="C47" s="49">
        <v>4168.13</v>
      </c>
      <c r="D47" s="49">
        <v>5864.41</v>
      </c>
      <c r="E47" s="49">
        <v>14365.67</v>
      </c>
      <c r="F47" s="49">
        <v>339.78</v>
      </c>
      <c r="G47" s="49">
        <v>953.94</v>
      </c>
      <c r="H47" s="49">
        <v>2935.76</v>
      </c>
      <c r="I47" s="49">
        <v>69423.34</v>
      </c>
      <c r="J47" s="49">
        <v>21776.2</v>
      </c>
    </row>
    <row r="48" spans="1:10" ht="16" thickBot="1" x14ac:dyDescent="0.4">
      <c r="A48" s="22" t="s">
        <v>12</v>
      </c>
      <c r="B48" s="60">
        <f>(B47/B46)*100</f>
        <v>91.642708977764826</v>
      </c>
      <c r="C48" s="60">
        <f t="shared" ref="C48:J48" si="1">(C47/C46)*100</f>
        <v>70.116357898526232</v>
      </c>
      <c r="D48" s="60">
        <f t="shared" si="1"/>
        <v>99.976473757158018</v>
      </c>
      <c r="E48" s="60">
        <f t="shared" si="1"/>
        <v>85.677061744843968</v>
      </c>
      <c r="F48" s="60">
        <f t="shared" si="1"/>
        <v>67.616564844480692</v>
      </c>
      <c r="G48" s="60">
        <f t="shared" si="1"/>
        <v>34.774842427976189</v>
      </c>
      <c r="H48" s="60">
        <f t="shared" si="1"/>
        <v>72.702778334980181</v>
      </c>
      <c r="I48" s="60">
        <f t="shared" si="1"/>
        <v>86.37180239400864</v>
      </c>
      <c r="J48" s="60">
        <f t="shared" si="1"/>
        <v>97.272195711146765</v>
      </c>
    </row>
    <row r="49" spans="1:10" ht="16" thickBot="1" x14ac:dyDescent="0.4">
      <c r="A49" s="23" t="s">
        <v>13</v>
      </c>
      <c r="B49" s="61">
        <v>268370.8</v>
      </c>
      <c r="C49" s="61">
        <v>20554.490000000002</v>
      </c>
      <c r="D49" s="61">
        <v>35690.639999999999</v>
      </c>
      <c r="E49" s="61">
        <v>74523.81</v>
      </c>
      <c r="F49" s="61">
        <v>1740.2</v>
      </c>
      <c r="G49" s="61">
        <v>3819.97</v>
      </c>
      <c r="H49" s="61">
        <v>17997.47</v>
      </c>
      <c r="I49" s="61">
        <v>422697.35</v>
      </c>
      <c r="J49" s="61">
        <v>67722.600000000006</v>
      </c>
    </row>
    <row r="50" spans="1:10" ht="16" thickBot="1" x14ac:dyDescent="0.4">
      <c r="A50" s="24" t="s">
        <v>14</v>
      </c>
      <c r="B50" s="62">
        <f>B49/B47</f>
        <v>6.5784170616229911</v>
      </c>
      <c r="C50" s="62">
        <f t="shared" ref="C50:J50" si="2">C49/C47</f>
        <v>4.9313457113861618</v>
      </c>
      <c r="D50" s="62">
        <f t="shared" si="2"/>
        <v>6.0859728429628897</v>
      </c>
      <c r="E50" s="62">
        <f t="shared" si="2"/>
        <v>5.1876320422228828</v>
      </c>
      <c r="F50" s="62">
        <f t="shared" si="2"/>
        <v>5.1215492377420686</v>
      </c>
      <c r="G50" s="62">
        <f t="shared" si="2"/>
        <v>4.0044132754680586</v>
      </c>
      <c r="H50" s="62">
        <f t="shared" si="2"/>
        <v>6.1304295991497941</v>
      </c>
      <c r="I50" s="62">
        <f t="shared" si="2"/>
        <v>6.0886922179197951</v>
      </c>
      <c r="J50" s="62">
        <f t="shared" si="2"/>
        <v>3.1099365362184406</v>
      </c>
    </row>
    <row r="51" spans="1:10" ht="16" thickBot="1" x14ac:dyDescent="0.4">
      <c r="A51" s="63" t="s">
        <v>22</v>
      </c>
      <c r="B51" s="64"/>
      <c r="C51" s="64"/>
      <c r="D51" s="64"/>
      <c r="E51" s="64"/>
      <c r="F51" s="64"/>
      <c r="G51" s="64"/>
      <c r="H51" s="64"/>
      <c r="I51" s="64"/>
      <c r="J51" s="64"/>
    </row>
    <row r="52" spans="1:10" ht="16" thickBot="1" x14ac:dyDescent="0.4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" thickBot="1" x14ac:dyDescent="0.4">
      <c r="A53" s="21" t="s">
        <v>11</v>
      </c>
      <c r="B53" s="49">
        <v>45558.559999999998</v>
      </c>
      <c r="C53" s="49">
        <v>2986.8</v>
      </c>
      <c r="D53" s="49">
        <v>13461.95</v>
      </c>
      <c r="E53" s="49">
        <v>21639</v>
      </c>
      <c r="F53" s="49">
        <v>2820.82</v>
      </c>
      <c r="G53" s="49">
        <v>2048.7600000000002</v>
      </c>
      <c r="H53" s="49">
        <v>2690</v>
      </c>
      <c r="I53" s="49">
        <v>91205.89</v>
      </c>
      <c r="J53" s="49">
        <v>35242.21</v>
      </c>
    </row>
    <row r="54" spans="1:10" ht="16" thickBot="1" x14ac:dyDescent="0.4">
      <c r="A54" s="22" t="s">
        <v>12</v>
      </c>
      <c r="B54" s="60">
        <f>(B53/B52)*100</f>
        <v>69.327563766711762</v>
      </c>
      <c r="C54" s="60">
        <f t="shared" ref="C54:J54" si="3">(C53/C52)*100</f>
        <v>48.271983243473883</v>
      </c>
      <c r="D54" s="60">
        <f t="shared" si="3"/>
        <v>100</v>
      </c>
      <c r="E54" s="60">
        <v>70.62</v>
      </c>
      <c r="F54" s="60">
        <f t="shared" si="3"/>
        <v>63.694949239495649</v>
      </c>
      <c r="G54" s="60">
        <f t="shared" si="3"/>
        <v>27.64142084642036</v>
      </c>
      <c r="H54" s="60">
        <f t="shared" si="3"/>
        <v>52.449427248354866</v>
      </c>
      <c r="I54" s="60">
        <f t="shared" si="3"/>
        <v>68.588631130775269</v>
      </c>
      <c r="J54" s="60">
        <f t="shared" si="3"/>
        <v>98.988826817211631</v>
      </c>
    </row>
    <row r="55" spans="1:10" ht="16" thickBot="1" x14ac:dyDescent="0.4">
      <c r="A55" s="23" t="s">
        <v>13</v>
      </c>
      <c r="B55" s="61">
        <v>306211.7</v>
      </c>
      <c r="C55" s="61">
        <v>13530.2</v>
      </c>
      <c r="D55" s="61">
        <v>86399.6</v>
      </c>
      <c r="E55" s="61">
        <v>107309.86</v>
      </c>
      <c r="F55" s="61">
        <v>17513.54</v>
      </c>
      <c r="G55" s="61">
        <v>10442.209999999999</v>
      </c>
      <c r="H55" s="61">
        <v>14359</v>
      </c>
      <c r="I55" s="61">
        <v>555766.11</v>
      </c>
      <c r="J55" s="61">
        <v>118332.2</v>
      </c>
    </row>
    <row r="56" spans="1:10" ht="16" thickBot="1" x14ac:dyDescent="0.4">
      <c r="A56" s="24" t="s">
        <v>14</v>
      </c>
      <c r="B56" s="62">
        <f>B55/B53</f>
        <v>6.7212769674897546</v>
      </c>
      <c r="C56" s="62">
        <f t="shared" ref="C56:J56" si="4">C55/C53</f>
        <v>4.5299986607740728</v>
      </c>
      <c r="D56" s="62">
        <f t="shared" si="4"/>
        <v>6.4180597907435404</v>
      </c>
      <c r="E56" s="62">
        <f t="shared" si="4"/>
        <v>4.9590951522713622</v>
      </c>
      <c r="F56" s="62">
        <f t="shared" si="4"/>
        <v>6.2086698194142125</v>
      </c>
      <c r="G56" s="62">
        <f t="shared" si="4"/>
        <v>5.0968439446299216</v>
      </c>
      <c r="H56" s="62">
        <f t="shared" si="4"/>
        <v>5.3379182156133833</v>
      </c>
      <c r="I56" s="62">
        <f t="shared" si="4"/>
        <v>6.0935331040572054</v>
      </c>
      <c r="J56" s="62">
        <f t="shared" si="4"/>
        <v>3.3576838682931633</v>
      </c>
    </row>
    <row r="57" spans="1:10" ht="16" thickBot="1" x14ac:dyDescent="0.4">
      <c r="A57" s="63" t="s">
        <v>23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16" thickBot="1" x14ac:dyDescent="0.4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v>142474.16</v>
      </c>
      <c r="J58" s="3">
        <v>32440.799999999999</v>
      </c>
    </row>
    <row r="59" spans="1:10" ht="16" thickBot="1" x14ac:dyDescent="0.4">
      <c r="A59" s="32" t="s">
        <v>11</v>
      </c>
      <c r="B59" s="4">
        <v>89395.44</v>
      </c>
      <c r="C59" s="4">
        <v>7784.5</v>
      </c>
      <c r="D59" s="4">
        <v>10661.74</v>
      </c>
      <c r="E59" s="4">
        <v>23852.12</v>
      </c>
      <c r="F59" s="4">
        <v>1854.43</v>
      </c>
      <c r="G59" s="4">
        <v>1898.6</v>
      </c>
      <c r="H59" s="4">
        <v>1840.95</v>
      </c>
      <c r="I59" s="4">
        <v>137287.77999999997</v>
      </c>
      <c r="J59" s="5">
        <v>32375.8</v>
      </c>
    </row>
    <row r="60" spans="1:10" ht="16" thickBot="1" x14ac:dyDescent="0.4">
      <c r="A60" s="33" t="s">
        <v>12</v>
      </c>
      <c r="B60" s="57">
        <v>97.940064196742043</v>
      </c>
      <c r="C60" s="57">
        <v>88.407383768338462</v>
      </c>
      <c r="D60" s="57">
        <v>100</v>
      </c>
      <c r="E60" s="57">
        <v>94.618904168494737</v>
      </c>
      <c r="F60" s="57">
        <v>92.424355696435953</v>
      </c>
      <c r="G60" s="57">
        <v>73.805988135685467</v>
      </c>
      <c r="H60" s="57">
        <v>94.697612691162178</v>
      </c>
      <c r="I60" s="57">
        <v>96.359774993584779</v>
      </c>
      <c r="J60" s="57">
        <v>99.799635027496237</v>
      </c>
    </row>
    <row r="61" spans="1:10" ht="16" thickBot="1" x14ac:dyDescent="0.4">
      <c r="A61" s="34" t="s">
        <v>13</v>
      </c>
      <c r="B61" s="6">
        <v>601939.4</v>
      </c>
      <c r="C61" s="7">
        <v>40392.009999999995</v>
      </c>
      <c r="D61" s="7">
        <v>63050.42</v>
      </c>
      <c r="E61" s="7">
        <v>138276.6</v>
      </c>
      <c r="F61" s="7">
        <v>8452.09</v>
      </c>
      <c r="G61" s="7">
        <v>7430.09</v>
      </c>
      <c r="H61" s="8">
        <v>9182.74</v>
      </c>
      <c r="I61" s="10">
        <v>868723.35000000009</v>
      </c>
      <c r="J61" s="11">
        <v>91310</v>
      </c>
    </row>
    <row r="62" spans="1:10" ht="16" thickBot="1" x14ac:dyDescent="0.4">
      <c r="A62" s="52" t="s">
        <v>14</v>
      </c>
      <c r="B62" s="58">
        <v>6.7334463592326408</v>
      </c>
      <c r="C62" s="58">
        <v>5.1887738454621353</v>
      </c>
      <c r="D62" s="58">
        <v>5.9137082690067473</v>
      </c>
      <c r="E62" s="58">
        <v>5.7972456955608145</v>
      </c>
      <c r="F62" s="58">
        <v>4.5577832541535672</v>
      </c>
      <c r="G62" s="58">
        <v>3.9134572843147586</v>
      </c>
      <c r="H62" s="58">
        <v>4.9880442163013656</v>
      </c>
      <c r="I62" s="58">
        <v>6.3277543711465087</v>
      </c>
      <c r="J62" s="58">
        <v>2.8203164091698123</v>
      </c>
    </row>
    <row r="63" spans="1:10" ht="16" thickBot="1" x14ac:dyDescent="0.4">
      <c r="A63" s="74" t="s">
        <v>24</v>
      </c>
      <c r="B63" s="75"/>
      <c r="C63" s="75"/>
      <c r="D63" s="75"/>
      <c r="E63" s="75"/>
      <c r="F63" s="75"/>
      <c r="G63" s="75"/>
      <c r="H63" s="75"/>
      <c r="I63" s="75"/>
      <c r="J63" s="78"/>
    </row>
    <row r="64" spans="1:10" ht="16" thickBot="1" x14ac:dyDescent="0.4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v>88242.04</v>
      </c>
      <c r="J64" s="3">
        <v>21608.19</v>
      </c>
    </row>
    <row r="65" spans="1:10" ht="16" thickBot="1" x14ac:dyDescent="0.4">
      <c r="A65" s="21" t="s">
        <v>11</v>
      </c>
      <c r="B65" s="4">
        <v>38926.67</v>
      </c>
      <c r="C65" s="4">
        <v>8244.58</v>
      </c>
      <c r="D65" s="13">
        <v>2530.8399999999997</v>
      </c>
      <c r="E65" s="14">
        <v>30725.52</v>
      </c>
      <c r="F65" s="4">
        <v>700.09</v>
      </c>
      <c r="G65" s="4">
        <v>1594.25</v>
      </c>
      <c r="H65" s="4">
        <v>782.09</v>
      </c>
      <c r="I65" s="4">
        <v>83504.039999999994</v>
      </c>
      <c r="J65" s="5">
        <v>21344.799999999999</v>
      </c>
    </row>
    <row r="66" spans="1:10" ht="16" thickBot="1" x14ac:dyDescent="0.4">
      <c r="A66" s="22" t="s">
        <v>12</v>
      </c>
      <c r="B66" s="57">
        <v>98.292622448289066</v>
      </c>
      <c r="C66" s="57">
        <v>95.819633739991886</v>
      </c>
      <c r="D66" s="57">
        <v>83.72280738898003</v>
      </c>
      <c r="E66" s="57">
        <v>95.453181356421908</v>
      </c>
      <c r="F66" s="57">
        <v>67.775787792245509</v>
      </c>
      <c r="G66" s="57">
        <v>62.413871402173569</v>
      </c>
      <c r="H66" s="57">
        <v>63.292276317493204</v>
      </c>
      <c r="I66" s="57">
        <v>94.630677169294813</v>
      </c>
      <c r="J66" s="57">
        <v>98.781064031739817</v>
      </c>
    </row>
    <row r="67" spans="1:10" ht="16" thickBot="1" x14ac:dyDescent="0.4">
      <c r="A67" s="23" t="s">
        <v>13</v>
      </c>
      <c r="B67" s="6">
        <v>283960.53999999998</v>
      </c>
      <c r="C67" s="7">
        <v>48921.56</v>
      </c>
      <c r="D67" s="7">
        <v>14977.39</v>
      </c>
      <c r="E67" s="7">
        <v>186590.91999999998</v>
      </c>
      <c r="F67" s="7">
        <v>3388.5</v>
      </c>
      <c r="G67" s="7">
        <v>5437</v>
      </c>
      <c r="H67" s="8">
        <v>3930</v>
      </c>
      <c r="I67" s="10">
        <v>547205.90999999992</v>
      </c>
      <c r="J67" s="11">
        <v>70498.100000000006</v>
      </c>
    </row>
    <row r="68" spans="1:10" ht="16" thickBot="1" x14ac:dyDescent="0.4">
      <c r="A68" s="53" t="s">
        <v>14</v>
      </c>
      <c r="B68" s="58">
        <v>7.2947554979657907</v>
      </c>
      <c r="C68" s="58">
        <v>5.9337843771301868</v>
      </c>
      <c r="D68" s="58">
        <v>5.9179521423717034</v>
      </c>
      <c r="E68" s="58">
        <v>6.0728319650896054</v>
      </c>
      <c r="F68" s="58">
        <v>4.8400919881729489</v>
      </c>
      <c r="G68" s="58">
        <v>3.4103810569233182</v>
      </c>
      <c r="H68" s="58">
        <v>5.0249971230932502</v>
      </c>
      <c r="I68" s="58">
        <v>6.5530471340069294</v>
      </c>
      <c r="J68" s="58">
        <v>3.3028231700461008</v>
      </c>
    </row>
    <row r="69" spans="1:10" ht="16" thickBot="1" x14ac:dyDescent="0.4">
      <c r="A69" s="76" t="s">
        <v>25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ht="16" thickBot="1" x14ac:dyDescent="0.4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v>44319.249999999993</v>
      </c>
      <c r="J70" s="3">
        <v>12562.44</v>
      </c>
    </row>
    <row r="71" spans="1:10" ht="16" thickBot="1" x14ac:dyDescent="0.4">
      <c r="A71" s="21" t="s">
        <v>11</v>
      </c>
      <c r="B71" s="4">
        <v>24265.71</v>
      </c>
      <c r="C71" s="4">
        <v>3773.3500000000004</v>
      </c>
      <c r="D71" s="4">
        <v>3256.17</v>
      </c>
      <c r="E71" s="4">
        <v>7700.9899999999989</v>
      </c>
      <c r="F71" s="4">
        <v>267.22000000000003</v>
      </c>
      <c r="G71" s="4">
        <v>1113.08</v>
      </c>
      <c r="H71" s="4">
        <v>397.85</v>
      </c>
      <c r="I71" s="4">
        <v>40774.370000000003</v>
      </c>
      <c r="J71" s="12">
        <v>12562.44</v>
      </c>
    </row>
    <row r="72" spans="1:10" ht="16" thickBot="1" x14ac:dyDescent="0.4">
      <c r="A72" s="22" t="s">
        <v>12</v>
      </c>
      <c r="B72" s="57">
        <v>93.953214100971678</v>
      </c>
      <c r="C72" s="57">
        <v>79.701879674631897</v>
      </c>
      <c r="D72" s="57">
        <v>100</v>
      </c>
      <c r="E72" s="57">
        <v>95.526344515507986</v>
      </c>
      <c r="F72" s="57">
        <v>87.432516441448811</v>
      </c>
      <c r="G72" s="57">
        <v>73.04393477048265</v>
      </c>
      <c r="H72" s="57">
        <v>65.201002966289195</v>
      </c>
      <c r="I72" s="57">
        <v>92.001489194875845</v>
      </c>
      <c r="J72" s="57">
        <v>100</v>
      </c>
    </row>
    <row r="73" spans="1:10" ht="16" thickBot="1" x14ac:dyDescent="0.4">
      <c r="A73" s="23" t="s">
        <v>13</v>
      </c>
      <c r="B73" s="6">
        <v>169855.03</v>
      </c>
      <c r="C73" s="7">
        <v>19840.169999999998</v>
      </c>
      <c r="D73" s="7">
        <v>18481.61</v>
      </c>
      <c r="E73" s="7">
        <v>47408.87</v>
      </c>
      <c r="F73" s="7">
        <v>1506.8799999999999</v>
      </c>
      <c r="G73" s="7">
        <v>3478.8900000000003</v>
      </c>
      <c r="H73" s="8">
        <v>1672.6999999999998</v>
      </c>
      <c r="I73" s="10">
        <v>262343.36285959487</v>
      </c>
      <c r="J73" s="9">
        <v>39162.39</v>
      </c>
    </row>
    <row r="74" spans="1:10" ht="16" thickBot="1" x14ac:dyDescent="0.4">
      <c r="A74" s="50" t="s">
        <v>14</v>
      </c>
      <c r="B74" s="58">
        <v>6.9997964205457004</v>
      </c>
      <c r="C74" s="58">
        <v>5.257972358779333</v>
      </c>
      <c r="D74" s="58">
        <v>5.6758738026577236</v>
      </c>
      <c r="E74" s="58">
        <v>6.1562045918771497</v>
      </c>
      <c r="F74" s="58">
        <v>5.6390988698450704</v>
      </c>
      <c r="G74" s="58">
        <v>3.1254626801308087</v>
      </c>
      <c r="H74" s="58">
        <v>4.2043483725021984</v>
      </c>
      <c r="I74" s="58">
        <v>6.4340261507313254</v>
      </c>
      <c r="J74" s="58">
        <v>3.1174190682701766</v>
      </c>
    </row>
    <row r="75" spans="1:10" ht="16" thickBot="1" x14ac:dyDescent="0.4">
      <c r="A75" s="74" t="s">
        <v>26</v>
      </c>
      <c r="B75" s="75"/>
      <c r="C75" s="75"/>
      <c r="D75" s="75"/>
      <c r="E75" s="75"/>
      <c r="F75" s="75"/>
      <c r="G75" s="75"/>
      <c r="H75" s="75"/>
      <c r="I75" s="75"/>
      <c r="J75" s="75"/>
    </row>
    <row r="76" spans="1:10" ht="16" thickBot="1" x14ac:dyDescent="0.4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v>61297.909999999996</v>
      </c>
      <c r="J76" s="3">
        <v>17275.41</v>
      </c>
    </row>
    <row r="77" spans="1:10" ht="16" thickBot="1" x14ac:dyDescent="0.4">
      <c r="A77" s="21" t="s">
        <v>11</v>
      </c>
      <c r="B77" s="49">
        <v>24649.09</v>
      </c>
      <c r="C77" s="4">
        <v>2038.5500000000002</v>
      </c>
      <c r="D77" s="4">
        <v>4437.21</v>
      </c>
      <c r="E77" s="4">
        <v>8919.0300000000007</v>
      </c>
      <c r="F77" s="4">
        <v>373.75</v>
      </c>
      <c r="G77" s="4">
        <v>1482.18</v>
      </c>
      <c r="H77" s="4">
        <v>541.79</v>
      </c>
      <c r="I77" s="4">
        <v>42441.599999999999</v>
      </c>
      <c r="J77" s="5">
        <v>17048.66</v>
      </c>
    </row>
    <row r="78" spans="1:10" ht="16" thickBot="1" x14ac:dyDescent="0.4">
      <c r="A78" s="22" t="s">
        <v>12</v>
      </c>
      <c r="B78" s="57">
        <v>68.056722471558004</v>
      </c>
      <c r="C78" s="57">
        <v>54.595146145894155</v>
      </c>
      <c r="D78" s="57">
        <v>100</v>
      </c>
      <c r="E78" s="57">
        <v>73.605207061916815</v>
      </c>
      <c r="F78" s="57">
        <v>58.125972006220842</v>
      </c>
      <c r="G78" s="57">
        <v>47.910551971140798</v>
      </c>
      <c r="H78" s="57">
        <v>51.389573927229961</v>
      </c>
      <c r="I78" s="57">
        <v>69.238249721727868</v>
      </c>
      <c r="J78" s="57">
        <v>98.687440703288658</v>
      </c>
    </row>
    <row r="79" spans="1:10" ht="16" thickBot="1" x14ac:dyDescent="0.4">
      <c r="A79" s="23" t="s">
        <v>13</v>
      </c>
      <c r="B79" s="6">
        <v>155017.19</v>
      </c>
      <c r="C79" s="7">
        <v>9533.0499999999993</v>
      </c>
      <c r="D79" s="7">
        <v>27537.879999999997</v>
      </c>
      <c r="E79" s="7">
        <v>46856.7</v>
      </c>
      <c r="F79" s="7">
        <v>2051.35</v>
      </c>
      <c r="G79" s="7">
        <v>6648.4</v>
      </c>
      <c r="H79" s="8">
        <v>2312.1799999999998</v>
      </c>
      <c r="I79" s="10">
        <v>249956.75</v>
      </c>
      <c r="J79" s="9">
        <v>65348.08</v>
      </c>
    </row>
    <row r="80" spans="1:10" ht="16" thickBot="1" x14ac:dyDescent="0.4">
      <c r="A80" s="24" t="s">
        <v>14</v>
      </c>
      <c r="B80" s="58">
        <v>6.2889619860205794</v>
      </c>
      <c r="C80" s="58">
        <v>4.6763876284614057</v>
      </c>
      <c r="D80" s="58">
        <v>6.2061250200013065</v>
      </c>
      <c r="E80" s="58">
        <v>5.2535645692412736</v>
      </c>
      <c r="F80" s="58">
        <v>5.488561872909699</v>
      </c>
      <c r="G80" s="58">
        <v>4.4855550607888377</v>
      </c>
      <c r="H80" s="58">
        <v>4.267668284759778</v>
      </c>
      <c r="I80" s="58">
        <v>5.8894280611475534</v>
      </c>
      <c r="J80" s="58">
        <v>3.833033211994374</v>
      </c>
    </row>
    <row r="81" spans="1:10" ht="15.5" x14ac:dyDescent="0.3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5" x14ac:dyDescent="0.3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3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3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" thickBot="1" x14ac:dyDescent="0.4">
      <c r="A85" s="66" t="s">
        <v>31</v>
      </c>
      <c r="B85" s="66"/>
      <c r="C85" s="66"/>
      <c r="D85" s="66"/>
      <c r="E85" s="66"/>
      <c r="F85" s="66"/>
      <c r="G85" s="66"/>
      <c r="H85" s="66"/>
      <c r="I85" s="66"/>
      <c r="J85" s="66"/>
    </row>
    <row r="86" spans="1:10" ht="16" thickBot="1" x14ac:dyDescent="0.4">
      <c r="A86" s="71" t="s">
        <v>29</v>
      </c>
      <c r="B86" s="72"/>
      <c r="C86" s="72"/>
      <c r="D86" s="72"/>
      <c r="E86" s="72"/>
      <c r="F86" s="72"/>
      <c r="G86" s="72"/>
      <c r="H86" s="72"/>
      <c r="I86" s="72"/>
      <c r="J86" s="73"/>
    </row>
    <row r="87" spans="1:10" ht="16.5" thickTop="1" thickBot="1" x14ac:dyDescent="0.4">
      <c r="A87" s="15" t="s">
        <v>48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5.5" thickTop="1" thickBot="1" x14ac:dyDescent="0.4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" thickBot="1" x14ac:dyDescent="0.4">
      <c r="A89" s="43" t="s">
        <v>11</v>
      </c>
      <c r="B89" s="49">
        <f>B5+B11+B17+B23+B29+B35+B41+B47+B53+B59+B65+B71+B77</f>
        <v>605203.55675602413</v>
      </c>
      <c r="C89" s="49">
        <f t="shared" ref="C89:J89" si="5">C5+C11+C17+C23+C29+C35+C41+C47+C53+C59+C65+C71+C77</f>
        <v>51824.920841750842</v>
      </c>
      <c r="D89" s="49">
        <f t="shared" si="5"/>
        <v>110394.62000000001</v>
      </c>
      <c r="E89" s="49">
        <f t="shared" si="5"/>
        <v>177730.38067665536</v>
      </c>
      <c r="F89" s="49">
        <f t="shared" si="5"/>
        <v>16711.202000000001</v>
      </c>
      <c r="G89" s="49">
        <f t="shared" si="5"/>
        <v>18151.937818181821</v>
      </c>
      <c r="H89" s="49">
        <f t="shared" si="5"/>
        <v>22114.233749999999</v>
      </c>
      <c r="I89" s="49">
        <f t="shared" si="5"/>
        <v>1002130.8518426123</v>
      </c>
      <c r="J89" s="49">
        <f t="shared" si="5"/>
        <v>337113.67</v>
      </c>
    </row>
    <row r="90" spans="1:10" ht="15" thickBot="1" x14ac:dyDescent="0.4">
      <c r="A90" s="44" t="s">
        <v>12</v>
      </c>
      <c r="B90" s="46">
        <f>(B89/B88)*100</f>
        <v>85.29548174871681</v>
      </c>
      <c r="C90" s="46">
        <f t="shared" ref="C90:J90" si="6">(C89/C88)*100</f>
        <v>68.872706354971527</v>
      </c>
      <c r="D90" s="46">
        <f t="shared" si="6"/>
        <v>99.449201142568484</v>
      </c>
      <c r="E90" s="46">
        <f t="shared" si="6"/>
        <v>82.382884808854485</v>
      </c>
      <c r="F90" s="46">
        <f t="shared" si="6"/>
        <v>66.435855448203057</v>
      </c>
      <c r="G90" s="46">
        <f t="shared" si="6"/>
        <v>31.450753842051981</v>
      </c>
      <c r="H90" s="46">
        <f t="shared" si="6"/>
        <v>54.127115258892729</v>
      </c>
      <c r="I90" s="46">
        <f t="shared" si="6"/>
        <v>81.127543406401585</v>
      </c>
      <c r="J90" s="46">
        <f t="shared" si="6"/>
        <v>98.480482360103125</v>
      </c>
    </row>
    <row r="91" spans="1:10" ht="15" thickBot="1" x14ac:dyDescent="0.4">
      <c r="A91" s="45" t="s">
        <v>13</v>
      </c>
      <c r="B91" s="49">
        <f>B7+B13+B19+B25+B31+B37+B43+B49+B55+B61+B67+B73+B79</f>
        <v>4099868.2546903845</v>
      </c>
      <c r="C91" s="49">
        <f t="shared" ref="C91:J91" si="7">C7+C13+C19+C25+C31+C37+C43+C49+C55+C61+C67+C73+C79</f>
        <v>278319.57947138045</v>
      </c>
      <c r="D91" s="49">
        <f t="shared" si="7"/>
        <v>666232.0413671172</v>
      </c>
      <c r="E91" s="49">
        <f t="shared" si="7"/>
        <v>975506.86148912518</v>
      </c>
      <c r="F91" s="49">
        <f t="shared" si="7"/>
        <v>90865.535000000003</v>
      </c>
      <c r="G91" s="49">
        <f t="shared" si="7"/>
        <v>74611.625181818177</v>
      </c>
      <c r="H91" s="49">
        <f t="shared" si="7"/>
        <v>121187.22675</v>
      </c>
      <c r="I91" s="49">
        <f t="shared" si="7"/>
        <v>6306690.3068094207</v>
      </c>
      <c r="J91" s="49">
        <f t="shared" si="7"/>
        <v>1046085.19</v>
      </c>
    </row>
    <row r="92" spans="1:10" ht="15" thickBot="1" x14ac:dyDescent="0.4">
      <c r="A92" s="44" t="s">
        <v>14</v>
      </c>
      <c r="B92" s="47">
        <f t="shared" ref="B92:J92" si="8">(B91/B89)</f>
        <v>6.7743624585854265</v>
      </c>
      <c r="C92" s="47">
        <f t="shared" si="8"/>
        <v>5.3703811786078504</v>
      </c>
      <c r="D92" s="47">
        <f t="shared" si="8"/>
        <v>6.035004616774958</v>
      </c>
      <c r="E92" s="47">
        <f t="shared" si="8"/>
        <v>5.4886894281955287</v>
      </c>
      <c r="F92" s="47">
        <f t="shared" si="8"/>
        <v>5.4374027074772959</v>
      </c>
      <c r="G92" s="47">
        <f t="shared" si="8"/>
        <v>4.1103944895119531</v>
      </c>
      <c r="H92" s="47">
        <f t="shared" si="8"/>
        <v>5.4800554303628086</v>
      </c>
      <c r="I92" s="47">
        <f t="shared" si="8"/>
        <v>6.2932802589735113</v>
      </c>
      <c r="J92" s="47">
        <f t="shared" si="8"/>
        <v>3.1030636936200184</v>
      </c>
    </row>
    <row r="93" spans="1:10" x14ac:dyDescent="0.3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1B410C0-0B43-45E8-A972-75664A591E7F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8C143806-9344-4C16-951F-1F8C29649538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6. 7. 2021</vt:lpstr>
      <vt:lpstr>12. 7. 2021</vt:lpstr>
      <vt:lpstr>19. 7. 2021</vt:lpstr>
      <vt:lpstr>25. 7. 2021</vt:lpstr>
      <vt:lpstr>1. 8. 2021</vt:lpstr>
      <vt:lpstr>8. 8. 2021</vt:lpstr>
      <vt:lpstr>15. 8. 2021</vt:lpstr>
      <vt:lpstr>22. 8. 2021</vt:lpstr>
      <vt:lpstr>25. 8. 2021</vt:lpstr>
      <vt:lpstr>29. 8. 2021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Šindelková Tereza</dc:creator>
  <cp:lastModifiedBy>Bednářová Alena Ing.</cp:lastModifiedBy>
  <cp:lastPrinted>2021-08-25T08:38:09Z</cp:lastPrinted>
  <dcterms:created xsi:type="dcterms:W3CDTF">2021-03-15T07:58:23Z</dcterms:created>
  <dcterms:modified xsi:type="dcterms:W3CDTF">2021-08-30T09:10:36Z</dcterms:modified>
</cp:coreProperties>
</file>