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20" windowHeight="11895"/>
  </bookViews>
  <sheets>
    <sheet name="Dovoz" sheetId="1" r:id="rId1"/>
    <sheet name="Vývoz" sheetId="2" r:id="rId2"/>
  </sheets>
  <calcPr calcId="125725"/>
</workbook>
</file>

<file path=xl/calcChain.xml><?xml version="1.0" encoding="utf-8"?>
<calcChain xmlns="http://schemas.openxmlformats.org/spreadsheetml/2006/main">
  <c r="H9" i="2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H9" i="1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8"/>
</calcChain>
</file>

<file path=xl/sharedStrings.xml><?xml version="1.0" encoding="utf-8"?>
<sst xmlns="http://schemas.openxmlformats.org/spreadsheetml/2006/main" count="113" uniqueCount="76">
  <si>
    <t>Belgie</t>
  </si>
  <si>
    <t>Brazílie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</si>
  <si>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</si>
  <si>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</si>
  <si>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</si>
  <si>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</si>
  <si>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</si>
  <si>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</si>
  <si>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</si>
  <si>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</si>
  <si>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</si>
  <si>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</si>
  <si>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</si>
  <si>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</si>
  <si>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</si>
  <si>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</si>
  <si>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</si>
  <si>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</si>
  <si>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</si>
  <si>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</si>
  <si>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</si>
  <si>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</si>
  <si>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Německo</t>
  </si>
  <si>
    <t>Polsko</t>
  </si>
  <si>
    <t>Slovensko</t>
  </si>
  <si>
    <t>Nizozemsko</t>
  </si>
  <si>
    <t>Itálie</t>
  </si>
  <si>
    <t>Španělsko</t>
  </si>
  <si>
    <t>Rakousko</t>
  </si>
  <si>
    <t>Maďarsko</t>
  </si>
  <si>
    <t>Francie</t>
  </si>
  <si>
    <t>Velká Británie</t>
  </si>
  <si>
    <t>Čína</t>
  </si>
  <si>
    <t>Dánsko</t>
  </si>
  <si>
    <t>Turecko</t>
  </si>
  <si>
    <t>USA</t>
  </si>
  <si>
    <t>Řecko</t>
  </si>
  <si>
    <t>Chile</t>
  </si>
  <si>
    <t>Portugalsko</t>
  </si>
  <si>
    <t>Vietnam</t>
  </si>
  <si>
    <t>Země</t>
  </si>
  <si>
    <t>2011       (mil. Kč)</t>
  </si>
  <si>
    <t>2012      (mil. Kč)</t>
  </si>
  <si>
    <t>Podíl na celkovém dovozu 2011 (%)</t>
  </si>
  <si>
    <t>Podíl na celkovém dovozu 2012 (%)</t>
  </si>
  <si>
    <t>Komentář :</t>
  </si>
  <si>
    <t xml:space="preserve">– největší podíl na dovozu zemědělského a potravinářského zboží do ČR mají tradičně </t>
  </si>
  <si>
    <t>Rumunsko</t>
  </si>
  <si>
    <t>Rusko</t>
  </si>
  <si>
    <t>Švédsko</t>
  </si>
  <si>
    <t>Ukrajina</t>
  </si>
  <si>
    <t>Bulharsko</t>
  </si>
  <si>
    <t>Slovinsko</t>
  </si>
  <si>
    <t>Chorvatsko</t>
  </si>
  <si>
    <t>Litva</t>
  </si>
  <si>
    <t>Podíl na celkovém vývozu 2011 (%)</t>
  </si>
  <si>
    <t>Podíl na celkovém vývozu 2012 (%)</t>
  </si>
  <si>
    <t>AGRÁRNÍ VÝVOZ ČR DO NEJVÝZNAMNĚJŠÍCH ZEMÍ (SROVNÁNÍ 2011/2012)</t>
  </si>
  <si>
    <t>AGRÁRNÍ DOVOZ ČR Z NEJVÝZNAMNĚJŠÍCH ZEMÍ (SROVNÁNÍ 2011/2012)</t>
  </si>
  <si>
    <t xml:space="preserve">   Německo, Polsko a Slovensko (a to dohromady více než 45%)</t>
  </si>
  <si>
    <t>– u těchto tří zemí byl zaznamenán absolutně největší nárůst hodnoty dovozu</t>
  </si>
  <si>
    <t>– největší dynamiku růstu dovozu zaznamenala Velká Británie, což bylo způsobeno nízkou výchozí hodnotou</t>
  </si>
  <si>
    <t>Rozdíl  2012/1011     (mil. Kč)</t>
  </si>
  <si>
    <t>Index 2012 (2011=100)</t>
  </si>
  <si>
    <t>Rozdíl  2012/2011     (mil. Kč)</t>
  </si>
  <si>
    <t>– kromě Řeck a Vietnamu rostl v roce 2012 dovoz ze všech TOP20 zemí</t>
  </si>
  <si>
    <t>– největší podíl na vývozu z ČR mají Slovensko, Německo a Polsko, a to téměř 60%</t>
  </si>
  <si>
    <t>– u těchto tří zemí byl zaznamenán největší absolutní nárůst hodnoty vývozu</t>
  </si>
  <si>
    <t xml:space="preserve">   (celkový index 2012/2011 je 122,2)</t>
  </si>
  <si>
    <t xml:space="preserve">– s výjímkou Polska byla ovšem dynamika růstu vývozu u těchto zemí pod průměrem ČR </t>
  </si>
  <si>
    <t>– kromě Chorvatska rostl v roce 2012 vývoz do všech TOP20 zemí</t>
  </si>
  <si>
    <t>– nejdynamičtěji rostl vývoz do Francie</t>
  </si>
  <si>
    <t>– největším mimounijním odběratelem českého zemědělského a potravinářského zboží je Rusko (na 12. místě)</t>
  </si>
  <si>
    <t>– největší dovoz z  mimounijních zemí byl zaznamenán z Brazílie (11. místo celkově)</t>
  </si>
  <si>
    <t>– z významnějších odběratelů zaznamenalo výrazný růst Rakousko (33,7%)</t>
  </si>
  <si>
    <t>– Slovensko a Polsko zaznamenaly vyšší než průměrný nárůst dovozů (průměrný index za ČR je 109,8)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</si>
</sst>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0_ ;[Red]\-#,##0.00\ "/>
    <numFmt numFmtId="170" formatCode="#,##0.0_ ;[Red]\-#,##0.0\ "/>
  </numFmts>
  <fonts count="2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6AB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 indent="2"/>
    </xf>
    <xf numFmtId="165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2" xfId="0" applyBorder="1" applyAlignment="1"/>
    <xf numFmtId="164" fontId="0" fillId="0" borderId="3" xfId="0" applyNumberFormat="1" applyBorder="1" applyAlignment="1">
      <alignment horizontal="right" vertical="center" indent="2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70" fontId="0" fillId="0" borderId="1" xfId="0" applyNumberFormat="1" applyBorder="1" applyAlignment="1">
      <alignment horizontal="right" vertical="center" indent="2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1"/>
  <sheetViews>
    <sheetView tabSelected="1" workbookViewId="0"/>
  </sheetViews>
  <sheetFormatPr defaultRowHeight="15"/>
  <cols>
    <col min="1" max="1" width="3.5703125" customWidth="1"/>
    <col min="2" max="2" width="14.28515625" customWidth="1"/>
    <col min="3" max="6" width="11.42578125" customWidth="1"/>
    <col min="7" max="8" width="12.140625" customWidth="1"/>
  </cols>
  <sheetData>
    <row r="2" spans="1:8">
      <c r="B2" s="14" t="s">
        <v>58</v>
      </c>
      <c r="C2" s="14"/>
      <c r="D2" s="14"/>
      <c r="E2" s="14"/>
      <c r="F2" s="14"/>
      <c r="G2" s="14"/>
      <c r="H2" s="14"/>
    </row>
    <row r="4" spans="1:8">
      <c r="B4" s="6" t="s">
        <v>40</v>
      </c>
      <c r="C4" s="9" t="s">
        <v>41</v>
      </c>
      <c r="D4" s="9" t="s">
        <v>42</v>
      </c>
      <c r="E4" s="9" t="s">
        <v>62</v>
      </c>
      <c r="F4" s="9" t="s">
        <v>63</v>
      </c>
      <c r="G4" s="9" t="s">
        <v>43</v>
      </c>
      <c r="H4" s="9" t="s">
        <v>44</v>
      </c>
    </row>
    <row r="5" spans="1:8" ht="15.75" customHeight="1">
      <c r="B5" s="1"/>
      <c r="C5" s="10"/>
      <c r="D5" s="10"/>
      <c r="E5" s="10"/>
      <c r="F5" s="10"/>
      <c r="G5" s="10"/>
      <c r="H5" s="10"/>
    </row>
    <row r="6" spans="1:8" ht="15" customHeight="1">
      <c r="B6" s="1"/>
      <c r="C6" s="10"/>
      <c r="D6" s="10"/>
      <c r="E6" s="10"/>
      <c r="F6" s="10"/>
      <c r="G6" s="10"/>
      <c r="H6" s="10"/>
    </row>
    <row r="7" spans="1:8">
      <c r="B7" s="7"/>
      <c r="C7" s="11"/>
      <c r="D7" s="11"/>
      <c r="E7" s="11"/>
      <c r="F7" s="11"/>
      <c r="G7" s="11"/>
      <c r="H7" s="11"/>
    </row>
    <row r="8" spans="1:8">
      <c r="A8" s="5" t="s">
        <v>2</v>
      </c>
      <c r="B8" s="2" t="s">
        <v>22</v>
      </c>
      <c r="C8" s="8">
        <v>35275</v>
      </c>
      <c r="D8" s="3">
        <v>38351</v>
      </c>
      <c r="E8" s="3">
        <f>D8-C8</f>
        <v>3076</v>
      </c>
      <c r="F8" s="15">
        <f>(D8/C8)*100</f>
        <v>108.72005669737774</v>
      </c>
      <c r="G8" s="4">
        <f>(C8/156674)*100</f>
        <v>22.514903557705811</v>
      </c>
      <c r="H8" s="4">
        <f>(D8/172036)*100</f>
        <v>22.29242716640703</v>
      </c>
    </row>
    <row r="9" spans="1:8">
      <c r="A9" s="5" t="s">
        <v>3</v>
      </c>
      <c r="B9" s="2" t="s">
        <v>23</v>
      </c>
      <c r="C9" s="3">
        <v>23443</v>
      </c>
      <c r="D9" s="3">
        <v>26338</v>
      </c>
      <c r="E9" s="3">
        <f t="shared" ref="E9:E27" si="0">D9-C9</f>
        <v>2895</v>
      </c>
      <c r="F9" s="15">
        <f t="shared" ref="F9:F27" si="1">(D9/C9)*100</f>
        <v>112.34910207737919</v>
      </c>
      <c r="G9" s="4">
        <f t="shared" ref="G9:G27" si="2">(C9/156674)*100</f>
        <v>14.962916629434368</v>
      </c>
      <c r="H9" s="4">
        <f t="shared" ref="H9:H27" si="3">(D9/172036)*100</f>
        <v>15.309586365644401</v>
      </c>
    </row>
    <row r="10" spans="1:8">
      <c r="A10" s="5" t="s">
        <v>4</v>
      </c>
      <c r="B10" s="2" t="s">
        <v>24</v>
      </c>
      <c r="C10" s="3">
        <v>12364</v>
      </c>
      <c r="D10" s="3">
        <v>14566</v>
      </c>
      <c r="E10" s="3">
        <f t="shared" si="0"/>
        <v>2202</v>
      </c>
      <c r="F10" s="15">
        <f t="shared" si="1"/>
        <v>117.8097703008735</v>
      </c>
      <c r="G10" s="4">
        <f t="shared" si="2"/>
        <v>7.8915455021254326</v>
      </c>
      <c r="H10" s="4">
        <f t="shared" si="3"/>
        <v>8.4668325234253299</v>
      </c>
    </row>
    <row r="11" spans="1:8">
      <c r="A11" s="5" t="s">
        <v>5</v>
      </c>
      <c r="B11" s="2" t="s">
        <v>25</v>
      </c>
      <c r="C11" s="3">
        <v>10915</v>
      </c>
      <c r="D11" s="3">
        <v>11396</v>
      </c>
      <c r="E11" s="3">
        <f t="shared" si="0"/>
        <v>481</v>
      </c>
      <c r="F11" s="15">
        <f t="shared" si="1"/>
        <v>104.40677966101694</v>
      </c>
      <c r="G11" s="4">
        <f t="shared" si="2"/>
        <v>6.9666951759704858</v>
      </c>
      <c r="H11" s="4">
        <f t="shared" si="3"/>
        <v>6.6241949359436392</v>
      </c>
    </row>
    <row r="12" spans="1:8">
      <c r="A12" s="5" t="s">
        <v>6</v>
      </c>
      <c r="B12" s="2" t="s">
        <v>26</v>
      </c>
      <c r="C12" s="3">
        <v>9007</v>
      </c>
      <c r="D12" s="3">
        <v>9593</v>
      </c>
      <c r="E12" s="3">
        <f t="shared" si="0"/>
        <v>586</v>
      </c>
      <c r="F12" s="15">
        <f t="shared" si="1"/>
        <v>106.5060508493394</v>
      </c>
      <c r="G12" s="4">
        <f t="shared" si="2"/>
        <v>5.7488798396670795</v>
      </c>
      <c r="H12" s="4">
        <f t="shared" si="3"/>
        <v>5.5761584784579972</v>
      </c>
    </row>
    <row r="13" spans="1:8">
      <c r="A13" s="5" t="s">
        <v>7</v>
      </c>
      <c r="B13" s="2" t="s">
        <v>27</v>
      </c>
      <c r="C13" s="3">
        <v>7476</v>
      </c>
      <c r="D13" s="3">
        <v>8389</v>
      </c>
      <c r="E13" s="3">
        <f t="shared" si="0"/>
        <v>913</v>
      </c>
      <c r="F13" s="15">
        <f t="shared" si="1"/>
        <v>112.21241305510969</v>
      </c>
      <c r="G13" s="4">
        <f t="shared" si="2"/>
        <v>4.7716915378429094</v>
      </c>
      <c r="H13" s="4">
        <f t="shared" si="3"/>
        <v>4.8763049594270971</v>
      </c>
    </row>
    <row r="14" spans="1:8">
      <c r="A14" s="5" t="s">
        <v>8</v>
      </c>
      <c r="B14" s="2" t="s">
        <v>28</v>
      </c>
      <c r="C14" s="3">
        <v>6686</v>
      </c>
      <c r="D14" s="3">
        <v>7771</v>
      </c>
      <c r="E14" s="3">
        <f t="shared" si="0"/>
        <v>1085</v>
      </c>
      <c r="F14" s="15">
        <f t="shared" si="1"/>
        <v>116.2279389769668</v>
      </c>
      <c r="G14" s="4">
        <f t="shared" si="2"/>
        <v>4.2674598210296537</v>
      </c>
      <c r="H14" s="4">
        <f t="shared" si="3"/>
        <v>4.5170778209212026</v>
      </c>
    </row>
    <row r="15" spans="1:8">
      <c r="A15" s="5" t="s">
        <v>9</v>
      </c>
      <c r="B15" s="2" t="s">
        <v>29</v>
      </c>
      <c r="C15" s="3">
        <v>6440</v>
      </c>
      <c r="D15" s="3">
        <v>7214</v>
      </c>
      <c r="E15" s="3">
        <f t="shared" si="0"/>
        <v>774</v>
      </c>
      <c r="F15" s="15">
        <f t="shared" si="1"/>
        <v>112.01863354037268</v>
      </c>
      <c r="G15" s="4">
        <f t="shared" si="2"/>
        <v>4.1104458940219821</v>
      </c>
      <c r="H15" s="4">
        <f t="shared" si="3"/>
        <v>4.1933083773163755</v>
      </c>
    </row>
    <row r="16" spans="1:8">
      <c r="A16" s="5" t="s">
        <v>10</v>
      </c>
      <c r="B16" s="2" t="s">
        <v>30</v>
      </c>
      <c r="C16" s="3">
        <v>6007</v>
      </c>
      <c r="D16" s="3">
        <v>6275</v>
      </c>
      <c r="E16" s="3">
        <f t="shared" si="0"/>
        <v>268</v>
      </c>
      <c r="F16" s="15">
        <f t="shared" si="1"/>
        <v>104.46146162810055</v>
      </c>
      <c r="G16" s="4">
        <f t="shared" si="2"/>
        <v>3.8340758517686404</v>
      </c>
      <c r="H16" s="4">
        <f t="shared" si="3"/>
        <v>3.6474923853147017</v>
      </c>
    </row>
    <row r="17" spans="1:8">
      <c r="A17" s="5" t="s">
        <v>11</v>
      </c>
      <c r="B17" s="2" t="s">
        <v>0</v>
      </c>
      <c r="C17" s="3">
        <v>4921</v>
      </c>
      <c r="D17" s="3">
        <v>4988</v>
      </c>
      <c r="E17" s="3">
        <f t="shared" si="0"/>
        <v>67</v>
      </c>
      <c r="F17" s="15">
        <f t="shared" si="1"/>
        <v>101.36151188782767</v>
      </c>
      <c r="G17" s="4">
        <f t="shared" si="2"/>
        <v>3.1409168081494054</v>
      </c>
      <c r="H17" s="4">
        <f t="shared" si="3"/>
        <v>2.8993931502708739</v>
      </c>
    </row>
    <row r="18" spans="1:8">
      <c r="A18" s="5" t="s">
        <v>12</v>
      </c>
      <c r="B18" s="2" t="s">
        <v>1</v>
      </c>
      <c r="C18" s="3">
        <v>3712</v>
      </c>
      <c r="D18" s="3">
        <v>4130</v>
      </c>
      <c r="E18" s="3">
        <f t="shared" si="0"/>
        <v>418</v>
      </c>
      <c r="F18" s="15">
        <f t="shared" si="1"/>
        <v>111.26077586206897</v>
      </c>
      <c r="G18" s="4">
        <f t="shared" si="2"/>
        <v>2.3692508010263351</v>
      </c>
      <c r="H18" s="4">
        <f t="shared" si="3"/>
        <v>2.4006603269083215</v>
      </c>
    </row>
    <row r="19" spans="1:8">
      <c r="A19" s="5" t="s">
        <v>13</v>
      </c>
      <c r="B19" s="2" t="s">
        <v>31</v>
      </c>
      <c r="C19" s="3">
        <v>2065</v>
      </c>
      <c r="D19" s="3">
        <v>2694</v>
      </c>
      <c r="E19" s="3">
        <f t="shared" si="0"/>
        <v>629</v>
      </c>
      <c r="F19" s="15">
        <f t="shared" si="1"/>
        <v>130.46004842615011</v>
      </c>
      <c r="G19" s="4">
        <f t="shared" si="2"/>
        <v>1.318023411670092</v>
      </c>
      <c r="H19" s="4">
        <f t="shared" si="3"/>
        <v>1.5659513125159852</v>
      </c>
    </row>
    <row r="20" spans="1:8">
      <c r="A20" s="5" t="s">
        <v>14</v>
      </c>
      <c r="B20" s="2" t="s">
        <v>32</v>
      </c>
      <c r="C20" s="3">
        <v>2311</v>
      </c>
      <c r="D20" s="3">
        <v>2483</v>
      </c>
      <c r="E20" s="3">
        <f t="shared" si="0"/>
        <v>172</v>
      </c>
      <c r="F20" s="15">
        <f t="shared" si="1"/>
        <v>107.44266551276505</v>
      </c>
      <c r="G20" s="4">
        <f t="shared" si="2"/>
        <v>1.475037338677764</v>
      </c>
      <c r="H20" s="4">
        <f t="shared" si="3"/>
        <v>1.4433025645795066</v>
      </c>
    </row>
    <row r="21" spans="1:8">
      <c r="A21" s="5" t="s">
        <v>15</v>
      </c>
      <c r="B21" s="2" t="s">
        <v>33</v>
      </c>
      <c r="C21" s="3">
        <v>1969</v>
      </c>
      <c r="D21" s="3">
        <v>2370</v>
      </c>
      <c r="E21" s="3">
        <f t="shared" si="0"/>
        <v>401</v>
      </c>
      <c r="F21" s="15">
        <f t="shared" si="1"/>
        <v>120.36566785170137</v>
      </c>
      <c r="G21" s="4">
        <f t="shared" si="2"/>
        <v>1.256749684057342</v>
      </c>
      <c r="H21" s="4">
        <f t="shared" si="3"/>
        <v>1.377618637959497</v>
      </c>
    </row>
    <row r="22" spans="1:8">
      <c r="A22" s="5" t="s">
        <v>16</v>
      </c>
      <c r="B22" s="2" t="s">
        <v>34</v>
      </c>
      <c r="C22" s="3">
        <v>1991</v>
      </c>
      <c r="D22" s="3">
        <v>2226</v>
      </c>
      <c r="E22" s="3">
        <f t="shared" si="0"/>
        <v>235</v>
      </c>
      <c r="F22" s="15">
        <f t="shared" si="1"/>
        <v>111.80311401305876</v>
      </c>
      <c r="G22" s="4">
        <f t="shared" si="2"/>
        <v>1.2707915799685972</v>
      </c>
      <c r="H22" s="4">
        <f t="shared" si="3"/>
        <v>1.2939152270455021</v>
      </c>
    </row>
    <row r="23" spans="1:8">
      <c r="A23" s="5" t="s">
        <v>17</v>
      </c>
      <c r="B23" s="2" t="s">
        <v>35</v>
      </c>
      <c r="C23" s="3">
        <v>1677</v>
      </c>
      <c r="D23" s="3">
        <v>1752</v>
      </c>
      <c r="E23" s="3">
        <f t="shared" si="0"/>
        <v>75</v>
      </c>
      <c r="F23" s="15">
        <f t="shared" si="1"/>
        <v>104.47227191413238</v>
      </c>
      <c r="G23" s="4">
        <f t="shared" si="2"/>
        <v>1.0703754292352274</v>
      </c>
      <c r="H23" s="4">
        <f t="shared" si="3"/>
        <v>1.0183914994536027</v>
      </c>
    </row>
    <row r="24" spans="1:8">
      <c r="A24" s="5" t="s">
        <v>18</v>
      </c>
      <c r="B24" s="2" t="s">
        <v>36</v>
      </c>
      <c r="C24" s="3">
        <v>1410</v>
      </c>
      <c r="D24" s="3">
        <v>1385</v>
      </c>
      <c r="E24" s="3">
        <f t="shared" si="0"/>
        <v>-25</v>
      </c>
      <c r="F24" s="15">
        <f t="shared" si="1"/>
        <v>98.226950354609926</v>
      </c>
      <c r="G24" s="4">
        <f t="shared" si="2"/>
        <v>0.89995787431226615</v>
      </c>
      <c r="H24" s="4">
        <f t="shared" si="3"/>
        <v>0.80506405636029676</v>
      </c>
    </row>
    <row r="25" spans="1:8">
      <c r="A25" s="5" t="s">
        <v>19</v>
      </c>
      <c r="B25" s="2" t="s">
        <v>37</v>
      </c>
      <c r="C25" s="3">
        <v>843</v>
      </c>
      <c r="D25" s="3">
        <v>1001</v>
      </c>
      <c r="E25" s="3">
        <f t="shared" si="0"/>
        <v>158</v>
      </c>
      <c r="F25" s="15">
        <f t="shared" si="1"/>
        <v>118.74258600237249</v>
      </c>
      <c r="G25" s="4">
        <f t="shared" si="2"/>
        <v>0.53805992059946128</v>
      </c>
      <c r="H25" s="4">
        <f t="shared" si="3"/>
        <v>0.58185496058964403</v>
      </c>
    </row>
    <row r="26" spans="1:8">
      <c r="A26" s="5" t="s">
        <v>20</v>
      </c>
      <c r="B26" s="2" t="s">
        <v>38</v>
      </c>
      <c r="C26" s="3">
        <v>732</v>
      </c>
      <c r="D26" s="3">
        <v>884</v>
      </c>
      <c r="E26" s="3">
        <f t="shared" si="0"/>
        <v>152</v>
      </c>
      <c r="F26" s="15">
        <f t="shared" si="1"/>
        <v>120.76502732240438</v>
      </c>
      <c r="G26" s="4">
        <f t="shared" si="2"/>
        <v>0.46721217304721907</v>
      </c>
      <c r="H26" s="4">
        <f t="shared" si="3"/>
        <v>0.51384593922202326</v>
      </c>
    </row>
    <row r="27" spans="1:8">
      <c r="A27" s="5" t="s">
        <v>21</v>
      </c>
      <c r="B27" s="2" t="s">
        <v>39</v>
      </c>
      <c r="C27" s="3">
        <v>981</v>
      </c>
      <c r="D27" s="3">
        <v>863</v>
      </c>
      <c r="E27" s="3">
        <f t="shared" si="0"/>
        <v>-118</v>
      </c>
      <c r="F27" s="15">
        <f t="shared" si="1"/>
        <v>87.971457696228342</v>
      </c>
      <c r="G27" s="4">
        <f t="shared" si="2"/>
        <v>0.62614090404278944</v>
      </c>
      <c r="H27" s="4">
        <f t="shared" si="3"/>
        <v>0.50163919179706573</v>
      </c>
    </row>
    <row r="29" spans="1:8">
      <c r="B29" s="12" t="s">
        <v>45</v>
      </c>
      <c r="C29" s="12"/>
      <c r="D29" s="12"/>
      <c r="E29" s="12"/>
      <c r="F29" s="12"/>
      <c r="G29" s="12"/>
      <c r="H29" s="12"/>
    </row>
    <row r="30" spans="1:8">
      <c r="B30" s="12" t="s">
        <v>65</v>
      </c>
      <c r="C30" s="12"/>
      <c r="D30" s="12"/>
      <c r="E30" s="12"/>
      <c r="F30" s="12"/>
      <c r="G30" s="12"/>
      <c r="H30" s="12"/>
    </row>
    <row r="31" spans="1:8">
      <c r="B31" t="s">
        <v>46</v>
      </c>
      <c r="C31" s="12"/>
      <c r="D31" s="12"/>
      <c r="E31" s="12"/>
      <c r="F31" s="12"/>
      <c r="G31" s="12"/>
      <c r="H31" s="12"/>
    </row>
    <row r="32" spans="1:8">
      <c r="B32" s="12" t="s">
        <v>59</v>
      </c>
      <c r="C32" s="12"/>
      <c r="D32" s="12"/>
      <c r="E32" s="12"/>
      <c r="F32" s="12"/>
      <c r="G32" s="12"/>
      <c r="H32" s="12"/>
    </row>
    <row r="33" spans="2:8">
      <c r="B33" s="12" t="s">
        <v>60</v>
      </c>
      <c r="C33" s="12"/>
      <c r="D33" s="12"/>
      <c r="E33" s="12"/>
      <c r="F33" s="12"/>
      <c r="G33" s="12"/>
      <c r="H33" s="12"/>
    </row>
    <row r="34" spans="2:8">
      <c r="B34" s="12" t="s">
        <v>75</v>
      </c>
      <c r="C34" s="12"/>
      <c r="D34" s="12"/>
      <c r="E34" s="12"/>
      <c r="F34" s="12"/>
      <c r="G34" s="12"/>
      <c r="H34" s="12"/>
    </row>
    <row r="35" spans="2:8">
      <c r="B35" s="12" t="s">
        <v>61</v>
      </c>
      <c r="C35" s="12"/>
      <c r="D35" s="12"/>
      <c r="E35" s="12"/>
      <c r="F35" s="12"/>
      <c r="G35" s="12"/>
      <c r="H35" s="12"/>
    </row>
    <row r="36" spans="2:8">
      <c r="B36" s="12" t="s">
        <v>73</v>
      </c>
      <c r="C36" s="12"/>
      <c r="D36" s="12"/>
      <c r="E36" s="12"/>
      <c r="F36" s="12"/>
      <c r="G36" s="12"/>
      <c r="H36" s="12"/>
    </row>
    <row r="37" spans="2:8">
      <c r="B37" s="12"/>
      <c r="C37" s="12"/>
      <c r="D37" s="12"/>
      <c r="E37" s="12"/>
      <c r="F37" s="12"/>
      <c r="G37" s="12"/>
      <c r="H37" s="12"/>
    </row>
    <row r="38" spans="2:8">
      <c r="B38" s="12"/>
      <c r="C38" s="12"/>
      <c r="D38" s="12"/>
      <c r="E38" s="12"/>
      <c r="F38" s="12"/>
      <c r="G38" s="12"/>
      <c r="H38" s="12"/>
    </row>
    <row r="39" spans="2:8">
      <c r="B39" s="12"/>
      <c r="C39" s="12"/>
      <c r="D39" s="12"/>
      <c r="E39" s="12"/>
      <c r="F39" s="12"/>
      <c r="G39" s="12"/>
      <c r="H39" s="12"/>
    </row>
    <row r="40" spans="2:8">
      <c r="B40" s="12"/>
      <c r="C40" s="12"/>
      <c r="D40" s="12"/>
      <c r="E40" s="12"/>
      <c r="F40" s="12"/>
      <c r="G40" s="12"/>
      <c r="H40" s="12"/>
    </row>
    <row r="41" spans="2:8">
      <c r="B41" s="12"/>
      <c r="C41" s="12"/>
      <c r="D41" s="12"/>
      <c r="E41" s="12"/>
      <c r="F41" s="12"/>
      <c r="G41" s="12"/>
      <c r="H41" s="12"/>
    </row>
  </sheetData>
  <sortState ref="B4:D30">
    <sortCondition descending="1" ref="D4:D30"/>
  </sortState>
  <mergeCells count="8">
    <mergeCell ref="G4:G7"/>
    <mergeCell ref="H4:H7"/>
    <mergeCell ref="B2:H2"/>
    <mergeCell ref="B4:B7"/>
    <mergeCell ref="C4:C7"/>
    <mergeCell ref="D4:D7"/>
    <mergeCell ref="E4:E7"/>
    <mergeCell ref="F4:F7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8"/>
  <sheetViews>
    <sheetView workbookViewId="0"/>
  </sheetViews>
  <sheetFormatPr defaultRowHeight="15"/>
  <cols>
    <col min="1" max="1" width="3.5703125" customWidth="1"/>
    <col min="2" max="2" width="14.28515625" customWidth="1"/>
    <col min="3" max="3" width="11.42578125" customWidth="1"/>
    <col min="4" max="4" width="11.28515625" customWidth="1"/>
    <col min="5" max="6" width="11.42578125" customWidth="1"/>
    <col min="7" max="8" width="12.140625" customWidth="1"/>
  </cols>
  <sheetData>
    <row r="2" spans="1:8">
      <c r="B2" s="14" t="s">
        <v>57</v>
      </c>
      <c r="C2" s="14"/>
      <c r="D2" s="14"/>
      <c r="E2" s="14"/>
      <c r="F2" s="14"/>
      <c r="G2" s="14"/>
      <c r="H2" s="14"/>
    </row>
    <row r="4" spans="1:8">
      <c r="B4" s="6" t="s">
        <v>40</v>
      </c>
      <c r="C4" s="9" t="s">
        <v>41</v>
      </c>
      <c r="D4" s="9" t="s">
        <v>42</v>
      </c>
      <c r="E4" s="9" t="s">
        <v>64</v>
      </c>
      <c r="F4" s="9" t="s">
        <v>63</v>
      </c>
      <c r="G4" s="9" t="s">
        <v>55</v>
      </c>
      <c r="H4" s="9" t="s">
        <v>56</v>
      </c>
    </row>
    <row r="5" spans="1:8">
      <c r="B5" s="1"/>
      <c r="C5" s="10"/>
      <c r="D5" s="10"/>
      <c r="E5" s="10"/>
      <c r="F5" s="10"/>
      <c r="G5" s="10"/>
      <c r="H5" s="10"/>
    </row>
    <row r="6" spans="1:8">
      <c r="B6" s="1"/>
      <c r="C6" s="10"/>
      <c r="D6" s="10"/>
      <c r="E6" s="10"/>
      <c r="F6" s="10"/>
      <c r="G6" s="10"/>
      <c r="H6" s="10"/>
    </row>
    <row r="7" spans="1:8">
      <c r="B7" s="7"/>
      <c r="C7" s="11"/>
      <c r="D7" s="11"/>
      <c r="E7" s="11"/>
      <c r="F7" s="11"/>
      <c r="G7" s="11"/>
      <c r="H7" s="11"/>
    </row>
    <row r="8" spans="1:8">
      <c r="A8" s="5" t="s">
        <v>2</v>
      </c>
      <c r="B8" s="13" t="s">
        <v>24</v>
      </c>
      <c r="C8" s="8">
        <v>33986</v>
      </c>
      <c r="D8" s="3">
        <v>40109</v>
      </c>
      <c r="E8" s="3">
        <f>D8-C8</f>
        <v>6123</v>
      </c>
      <c r="F8" s="15">
        <f>(D8/C8)*100</f>
        <v>118.01624198199259</v>
      </c>
      <c r="G8" s="4">
        <f>(C8/120381)*100</f>
        <v>28.232029971507131</v>
      </c>
      <c r="H8" s="4">
        <f>(D8/147152)*100</f>
        <v>27.256850059802108</v>
      </c>
    </row>
    <row r="9" spans="1:8">
      <c r="A9" s="5" t="s">
        <v>3</v>
      </c>
      <c r="B9" s="13" t="s">
        <v>22</v>
      </c>
      <c r="C9" s="3">
        <v>24698</v>
      </c>
      <c r="D9" s="3">
        <v>29324</v>
      </c>
      <c r="E9" s="3">
        <f t="shared" ref="E9:E27" si="0">D9-C9</f>
        <v>4626</v>
      </c>
      <c r="F9" s="15">
        <f t="shared" ref="F9:F27" si="1">(D9/C9)*100</f>
        <v>118.73026155964045</v>
      </c>
      <c r="G9" s="4">
        <f t="shared" ref="G9:G27" si="2">(C9/120381)*100</f>
        <v>20.516526694411912</v>
      </c>
      <c r="H9" s="4">
        <f t="shared" ref="H9:H27" si="3">(D9/147152)*100</f>
        <v>19.927693813199955</v>
      </c>
    </row>
    <row r="10" spans="1:8">
      <c r="A10" s="5" t="s">
        <v>4</v>
      </c>
      <c r="B10" s="13" t="s">
        <v>23</v>
      </c>
      <c r="C10" s="3">
        <v>13142</v>
      </c>
      <c r="D10" s="3">
        <v>16655</v>
      </c>
      <c r="E10" s="3">
        <f t="shared" si="0"/>
        <v>3513</v>
      </c>
      <c r="F10" s="15">
        <f t="shared" si="1"/>
        <v>126.731091158119</v>
      </c>
      <c r="G10" s="4">
        <f t="shared" si="2"/>
        <v>10.917005175235294</v>
      </c>
      <c r="H10" s="4">
        <f t="shared" si="3"/>
        <v>11.318228770251169</v>
      </c>
    </row>
    <row r="11" spans="1:8">
      <c r="A11" s="5" t="s">
        <v>5</v>
      </c>
      <c r="B11" s="13" t="s">
        <v>26</v>
      </c>
      <c r="C11" s="3">
        <v>8905</v>
      </c>
      <c r="D11" s="3">
        <v>9760</v>
      </c>
      <c r="E11" s="3">
        <f t="shared" si="0"/>
        <v>855</v>
      </c>
      <c r="F11" s="15">
        <f t="shared" si="1"/>
        <v>109.60134755755193</v>
      </c>
      <c r="G11" s="4">
        <f t="shared" si="2"/>
        <v>7.3973467573786564</v>
      </c>
      <c r="H11" s="4">
        <f t="shared" si="3"/>
        <v>6.6325975861694033</v>
      </c>
    </row>
    <row r="12" spans="1:8">
      <c r="A12" s="5" t="s">
        <v>6</v>
      </c>
      <c r="B12" s="13" t="s">
        <v>28</v>
      </c>
      <c r="C12" s="3">
        <v>6069</v>
      </c>
      <c r="D12" s="3">
        <v>8115</v>
      </c>
      <c r="E12" s="3">
        <f t="shared" si="0"/>
        <v>2046</v>
      </c>
      <c r="F12" s="15">
        <f t="shared" si="1"/>
        <v>133.71230845279288</v>
      </c>
      <c r="G12" s="4">
        <f t="shared" si="2"/>
        <v>5.0414932589029826</v>
      </c>
      <c r="H12" s="4">
        <f t="shared" si="3"/>
        <v>5.5147058823529411</v>
      </c>
    </row>
    <row r="13" spans="1:8">
      <c r="A13" s="5" t="s">
        <v>7</v>
      </c>
      <c r="B13" s="13" t="s">
        <v>29</v>
      </c>
      <c r="C13" s="3">
        <v>5069</v>
      </c>
      <c r="D13" s="3">
        <v>6566</v>
      </c>
      <c r="E13" s="3">
        <f t="shared" si="0"/>
        <v>1497</v>
      </c>
      <c r="F13" s="15">
        <f t="shared" si="1"/>
        <v>129.53245216018939</v>
      </c>
      <c r="G13" s="4">
        <f t="shared" si="2"/>
        <v>4.2107973849693892</v>
      </c>
      <c r="H13" s="4">
        <f t="shared" si="3"/>
        <v>4.4620528433184727</v>
      </c>
    </row>
    <row r="14" spans="1:8">
      <c r="A14" s="5" t="s">
        <v>8</v>
      </c>
      <c r="B14" s="13" t="s">
        <v>31</v>
      </c>
      <c r="C14" s="3">
        <v>3189</v>
      </c>
      <c r="D14" s="3">
        <v>4318</v>
      </c>
      <c r="E14" s="3">
        <f t="shared" si="0"/>
        <v>1129</v>
      </c>
      <c r="F14" s="15">
        <f t="shared" si="1"/>
        <v>135.40294763248667</v>
      </c>
      <c r="G14" s="4">
        <f t="shared" si="2"/>
        <v>2.649089141974232</v>
      </c>
      <c r="H14" s="4">
        <f t="shared" si="3"/>
        <v>2.9343807763401109</v>
      </c>
    </row>
    <row r="15" spans="1:8">
      <c r="A15" s="5" t="s">
        <v>9</v>
      </c>
      <c r="B15" s="13" t="s">
        <v>30</v>
      </c>
      <c r="C15" s="3">
        <v>2764</v>
      </c>
      <c r="D15" s="3">
        <v>4075</v>
      </c>
      <c r="E15" s="3">
        <f t="shared" si="0"/>
        <v>1311</v>
      </c>
      <c r="F15" s="15">
        <f t="shared" si="1"/>
        <v>147.43125904486251</v>
      </c>
      <c r="G15" s="4">
        <f t="shared" si="2"/>
        <v>2.2960433955524544</v>
      </c>
      <c r="H15" s="4">
        <f t="shared" si="3"/>
        <v>2.7692454061106884</v>
      </c>
    </row>
    <row r="16" spans="1:8">
      <c r="A16" s="5" t="s">
        <v>10</v>
      </c>
      <c r="B16" s="13" t="s">
        <v>47</v>
      </c>
      <c r="C16" s="3">
        <v>2288</v>
      </c>
      <c r="D16" s="3">
        <v>2584</v>
      </c>
      <c r="E16" s="3">
        <f t="shared" si="0"/>
        <v>296</v>
      </c>
      <c r="F16" s="15">
        <f t="shared" si="1"/>
        <v>112.93706293706293</v>
      </c>
      <c r="G16" s="4">
        <f t="shared" si="2"/>
        <v>1.9006321595600635</v>
      </c>
      <c r="H16" s="4">
        <f t="shared" si="3"/>
        <v>1.756007393715342</v>
      </c>
    </row>
    <row r="17" spans="1:11">
      <c r="A17" s="5" t="s">
        <v>11</v>
      </c>
      <c r="B17" s="13" t="s">
        <v>25</v>
      </c>
      <c r="C17" s="3">
        <v>2017</v>
      </c>
      <c r="D17" s="3">
        <v>2473</v>
      </c>
      <c r="E17" s="3">
        <f t="shared" si="0"/>
        <v>456</v>
      </c>
      <c r="F17" s="15">
        <f t="shared" si="1"/>
        <v>122.60783341596431</v>
      </c>
      <c r="G17" s="4">
        <f t="shared" si="2"/>
        <v>1.6755135777240595</v>
      </c>
      <c r="H17" s="4">
        <f t="shared" si="3"/>
        <v>1.6805751875611612</v>
      </c>
    </row>
    <row r="18" spans="1:11">
      <c r="A18" s="5" t="s">
        <v>12</v>
      </c>
      <c r="B18" s="13" t="s">
        <v>0</v>
      </c>
      <c r="C18" s="3">
        <v>1957</v>
      </c>
      <c r="D18" s="3">
        <v>2369</v>
      </c>
      <c r="E18" s="3">
        <f t="shared" si="0"/>
        <v>412</v>
      </c>
      <c r="F18" s="15">
        <f t="shared" si="1"/>
        <v>121.05263157894737</v>
      </c>
      <c r="G18" s="4">
        <f t="shared" si="2"/>
        <v>1.6256718252880438</v>
      </c>
      <c r="H18" s="4">
        <f t="shared" si="3"/>
        <v>1.6098999673806675</v>
      </c>
    </row>
    <row r="19" spans="1:11">
      <c r="A19" s="5" t="s">
        <v>13</v>
      </c>
      <c r="B19" s="13" t="s">
        <v>48</v>
      </c>
      <c r="C19" s="3">
        <v>1868</v>
      </c>
      <c r="D19" s="3">
        <v>2219</v>
      </c>
      <c r="E19" s="3">
        <f t="shared" si="0"/>
        <v>351</v>
      </c>
      <c r="F19" s="15">
        <f t="shared" si="1"/>
        <v>118.79014989293361</v>
      </c>
      <c r="G19" s="4">
        <f t="shared" si="2"/>
        <v>1.551739892507954</v>
      </c>
      <c r="H19" s="4">
        <f t="shared" si="3"/>
        <v>1.5079645536588018</v>
      </c>
    </row>
    <row r="20" spans="1:11">
      <c r="A20" s="5" t="s">
        <v>14</v>
      </c>
      <c r="B20" s="13" t="s">
        <v>49</v>
      </c>
      <c r="C20" s="3">
        <v>925</v>
      </c>
      <c r="D20" s="3">
        <v>1186</v>
      </c>
      <c r="E20" s="3">
        <f t="shared" si="0"/>
        <v>261</v>
      </c>
      <c r="F20" s="15">
        <f t="shared" si="1"/>
        <v>128.21621621621622</v>
      </c>
      <c r="G20" s="4">
        <f t="shared" si="2"/>
        <v>0.76839368338857461</v>
      </c>
      <c r="H20" s="4">
        <f t="shared" si="3"/>
        <v>0.80596933782755253</v>
      </c>
    </row>
    <row r="21" spans="1:11">
      <c r="A21" s="5" t="s">
        <v>15</v>
      </c>
      <c r="B21" s="13" t="s">
        <v>33</v>
      </c>
      <c r="C21" s="3">
        <v>985</v>
      </c>
      <c r="D21" s="3">
        <v>1157</v>
      </c>
      <c r="E21" s="3">
        <f t="shared" si="0"/>
        <v>172</v>
      </c>
      <c r="F21" s="15">
        <f t="shared" si="1"/>
        <v>117.46192893401015</v>
      </c>
      <c r="G21" s="4">
        <f t="shared" si="2"/>
        <v>0.81823543582459024</v>
      </c>
      <c r="H21" s="4">
        <f t="shared" si="3"/>
        <v>0.78626182450799187</v>
      </c>
    </row>
    <row r="22" spans="1:11">
      <c r="A22" s="5" t="s">
        <v>16</v>
      </c>
      <c r="B22" s="13" t="s">
        <v>27</v>
      </c>
      <c r="C22" s="3">
        <v>891</v>
      </c>
      <c r="D22" s="3">
        <v>1095</v>
      </c>
      <c r="E22" s="3">
        <f t="shared" si="0"/>
        <v>204</v>
      </c>
      <c r="F22" s="15">
        <f t="shared" si="1"/>
        <v>122.89562289562291</v>
      </c>
      <c r="G22" s="4">
        <f t="shared" si="2"/>
        <v>0.7401500236748324</v>
      </c>
      <c r="H22" s="4">
        <f t="shared" si="3"/>
        <v>0.7441285201696205</v>
      </c>
    </row>
    <row r="23" spans="1:11">
      <c r="A23" s="5" t="s">
        <v>17</v>
      </c>
      <c r="B23" s="13" t="s">
        <v>50</v>
      </c>
      <c r="C23" s="3">
        <v>767</v>
      </c>
      <c r="D23" s="3">
        <v>1048</v>
      </c>
      <c r="E23" s="3">
        <f t="shared" si="0"/>
        <v>281</v>
      </c>
      <c r="F23" s="15">
        <f t="shared" si="1"/>
        <v>136.63624511082136</v>
      </c>
      <c r="G23" s="4">
        <f t="shared" si="2"/>
        <v>0.63714373530706669</v>
      </c>
      <c r="H23" s="4">
        <f t="shared" si="3"/>
        <v>0.71218875720343588</v>
      </c>
    </row>
    <row r="24" spans="1:11">
      <c r="A24" s="5" t="s">
        <v>18</v>
      </c>
      <c r="B24" s="13" t="s">
        <v>51</v>
      </c>
      <c r="C24" s="3">
        <v>715</v>
      </c>
      <c r="D24" s="3">
        <v>1022</v>
      </c>
      <c r="E24" s="3">
        <f t="shared" si="0"/>
        <v>307</v>
      </c>
      <c r="F24" s="15">
        <f t="shared" si="1"/>
        <v>142.93706293706293</v>
      </c>
      <c r="G24" s="4">
        <f t="shared" si="2"/>
        <v>0.59394754986251985</v>
      </c>
      <c r="H24" s="4">
        <f t="shared" si="3"/>
        <v>0.69451995215831253</v>
      </c>
    </row>
    <row r="25" spans="1:11">
      <c r="A25" s="5" t="s">
        <v>19</v>
      </c>
      <c r="B25" s="13" t="s">
        <v>52</v>
      </c>
      <c r="C25" s="3">
        <v>879</v>
      </c>
      <c r="D25" s="3">
        <v>953</v>
      </c>
      <c r="E25" s="3">
        <f t="shared" si="0"/>
        <v>74</v>
      </c>
      <c r="F25" s="15">
        <f t="shared" si="1"/>
        <v>108.41865756541524</v>
      </c>
      <c r="G25" s="4">
        <f t="shared" si="2"/>
        <v>0.73018167318762928</v>
      </c>
      <c r="H25" s="4">
        <f t="shared" si="3"/>
        <v>0.64762966184625415</v>
      </c>
    </row>
    <row r="26" spans="1:11">
      <c r="A26" s="5" t="s">
        <v>20</v>
      </c>
      <c r="B26" s="13" t="s">
        <v>53</v>
      </c>
      <c r="C26" s="3">
        <v>893</v>
      </c>
      <c r="D26" s="3">
        <v>808</v>
      </c>
      <c r="E26" s="3">
        <f t="shared" si="0"/>
        <v>-85</v>
      </c>
      <c r="F26" s="15">
        <f t="shared" si="1"/>
        <v>90.481522956326984</v>
      </c>
      <c r="G26" s="4">
        <f t="shared" si="2"/>
        <v>0.74181141542269957</v>
      </c>
      <c r="H26" s="4">
        <f t="shared" si="3"/>
        <v>0.5490920952484506</v>
      </c>
    </row>
    <row r="27" spans="1:11">
      <c r="A27" s="5" t="s">
        <v>21</v>
      </c>
      <c r="B27" s="13" t="s">
        <v>54</v>
      </c>
      <c r="C27" s="3">
        <v>620</v>
      </c>
      <c r="D27" s="3">
        <v>777</v>
      </c>
      <c r="E27" s="3">
        <f t="shared" si="0"/>
        <v>157</v>
      </c>
      <c r="F27" s="15">
        <f t="shared" si="1"/>
        <v>125.32258064516128</v>
      </c>
      <c r="G27" s="4">
        <f t="shared" si="2"/>
        <v>0.51503144183882832</v>
      </c>
      <c r="H27" s="4">
        <f t="shared" si="3"/>
        <v>0.52802544307926502</v>
      </c>
    </row>
    <row r="28" spans="1:11" ht="7.5" customHeight="1"/>
    <row r="29" spans="1:11">
      <c r="B29" s="12" t="s">
        <v>45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1:11">
      <c r="B30" s="12" t="s">
        <v>70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1:11">
      <c r="B31" s="12" t="s">
        <v>66</v>
      </c>
      <c r="C31" s="12"/>
      <c r="D31" s="12"/>
      <c r="E31" s="12"/>
      <c r="F31" s="12"/>
      <c r="G31" s="12"/>
      <c r="H31" s="12"/>
      <c r="I31" s="12"/>
      <c r="J31" s="12"/>
      <c r="K31" s="12"/>
    </row>
    <row r="32" spans="1:11">
      <c r="B32" s="12" t="s">
        <v>67</v>
      </c>
      <c r="C32" s="12"/>
      <c r="D32" s="12"/>
      <c r="E32" s="12"/>
      <c r="F32" s="12"/>
      <c r="G32" s="12"/>
      <c r="H32" s="12"/>
      <c r="I32" s="12"/>
      <c r="J32" s="12"/>
      <c r="K32" s="12"/>
    </row>
    <row r="33" spans="2:11">
      <c r="B33" s="12" t="s">
        <v>69</v>
      </c>
      <c r="C33" s="12"/>
      <c r="D33" s="12"/>
      <c r="E33" s="12"/>
      <c r="F33" s="12"/>
      <c r="G33" s="12"/>
      <c r="H33" s="12"/>
      <c r="I33" s="12"/>
      <c r="J33" s="12"/>
      <c r="K33" s="12"/>
    </row>
    <row r="34" spans="2:11">
      <c r="B34" s="12" t="s">
        <v>68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2:11">
      <c r="B35" s="12" t="s">
        <v>74</v>
      </c>
      <c r="C35" s="12"/>
      <c r="D35" s="12"/>
      <c r="E35" s="12"/>
      <c r="F35" s="12"/>
      <c r="G35" s="12"/>
      <c r="H35" s="12"/>
      <c r="I35" s="12"/>
      <c r="J35" s="12"/>
      <c r="K35" s="12"/>
    </row>
    <row r="36" spans="2:11">
      <c r="B36" s="12" t="s">
        <v>71</v>
      </c>
      <c r="C36" s="12"/>
      <c r="D36" s="12"/>
      <c r="E36" s="12"/>
      <c r="F36" s="12"/>
      <c r="G36" s="12"/>
      <c r="H36" s="12"/>
      <c r="I36" s="12"/>
      <c r="J36" s="12"/>
      <c r="K36" s="12"/>
    </row>
    <row r="37" spans="2:11">
      <c r="B37" s="12" t="s">
        <v>72</v>
      </c>
      <c r="C37" s="12"/>
      <c r="D37" s="12"/>
      <c r="E37" s="12"/>
      <c r="F37" s="12"/>
      <c r="G37" s="12"/>
      <c r="H37" s="12"/>
      <c r="I37" s="12"/>
      <c r="J37" s="12"/>
      <c r="K37" s="12"/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8">
    <mergeCell ref="H4:H7"/>
    <mergeCell ref="B2:H2"/>
    <mergeCell ref="B4:B7"/>
    <mergeCell ref="C4:C7"/>
    <mergeCell ref="D4:D7"/>
    <mergeCell ref="E4:E7"/>
    <mergeCell ref="F4:F7"/>
    <mergeCell ref="G4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Dovoz</vt:lpstr>
      <vt:lpstr>Vývoz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10002400</dc:creator>
  <cp:lastModifiedBy>10002400</cp:lastModifiedBy>
  <cp:lastPrinted>2013-02-07T14:10:12Z</cp:lastPrinted>
  <dcterms:created xsi:type="dcterms:W3CDTF">2013-02-07T13:00:40Z</dcterms:created>
  <dcterms:modified xsi:type="dcterms:W3CDTF">2013-02-07T14:38:00Z</dcterms:modified>
</cp:coreProperties>
</file>